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30" i="31" l="1"/>
  <c r="C35" i="31" s="1"/>
  <c r="C34" i="31"/>
  <c r="C33" i="31"/>
  <c r="C29" i="31"/>
  <c r="C28" i="31"/>
  <c r="C40" i="31" l="1"/>
  <c r="B12" i="31"/>
  <c r="C12" i="36"/>
  <c r="C38" i="31"/>
  <c r="C39"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<sst xmlns="http://schemas.openxmlformats.org/spreadsheetml/2006/main" count="102" uniqueCount="71">
  <si>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</si>
  <si>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</si>
  <si>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</si>
  <si>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</si>
  <si>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</si>
  <si>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</si>
  <si>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</si>
  <si>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</si>
  <si>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</si>
  <si>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</si>
  <si>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</si>
  <si>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</si>
  <si>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</si>
  <si>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</si>
  <si>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</si>
  <si>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</si>
  <si>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</si>
  <si>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</si>
  <si>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</si>
  <si>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</si>
  <si>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</si>
  <si>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</si>
  <si>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</si>
  <si>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</si>
  <si>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</si>
  <si>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</si>
  <si>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</si>
  <si>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</si>
  <si>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</si>
  <si>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</si>
  <si>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</si>
  <si>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</si>
  <si>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</si>
  <si>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</si>
  <si>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</si>
  <si>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</si>
  <si>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</si>
  <si>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</si>
  <si>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</si>
  <si>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</si>
  <si>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</si>
  <si>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</si>
  <si>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</si>
  <si>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</si>
  <si>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</si>
  <si>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</si>
  <si>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</si>
  <si>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</si>
  <si>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</si>
  <si>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AA-SM-002-011</t>
  </si>
  <si>
    <t>TORSION - REGULAR SECTIONS - SOLID ROUND TUBE</t>
  </si>
  <si>
    <t>(NASA TM X-73306, 1975)</t>
  </si>
  <si>
    <t>(Note that the reference the section torsion constant is denoted as 'K', in this spreadsheet the more traditional 'J' is used)</t>
  </si>
  <si>
    <t>T =</t>
  </si>
  <si>
    <t>L =</t>
  </si>
  <si>
    <t>R =</t>
  </si>
  <si>
    <t>G =</t>
  </si>
  <si>
    <t>psi</t>
  </si>
  <si>
    <t>J =</t>
  </si>
  <si>
    <t>θ =</t>
  </si>
  <si>
    <t>in⁴</t>
  </si>
  <si>
    <t>Radians</t>
  </si>
  <si>
    <r>
      <t>f</t>
    </r>
    <r>
      <rPr>
        <vertAlign val="subscript"/>
        <sz val="10"/>
        <rFont val="Calibri"/>
        <family val="2"/>
        <scheme val="minor"/>
      </rPr>
      <t>S</t>
    </r>
    <r>
      <rPr>
        <sz val="10"/>
        <rFont val="Calibri"/>
        <family val="2"/>
        <scheme val="minor"/>
      </rPr>
      <t xml:space="preserve"> =</t>
    </r>
  </si>
  <si>
    <t>inlb, Applied Torsion</t>
  </si>
  <si>
    <t>in, Radius</t>
  </si>
  <si>
    <t>in, Length of Rod</t>
  </si>
  <si>
    <t>psi, Shear Modulus</t>
  </si>
  <si>
    <t>Section Torsion Constant</t>
  </si>
  <si>
    <t>Maximum Shear Stress</t>
  </si>
  <si>
    <t>Maximum Angular Deflection</t>
  </si>
  <si>
    <t>10/6/2017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</si>
</sst>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4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2" fontId="15" fillId="0" borderId="0" xfId="2" applyNumberFormat="1"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2" applyFont="1"/>
    <xf numFmtId="0" fontId="19" fillId="0" borderId="0" xfId="0" applyFont="1" applyAlignment="1">
      <alignment horizontal="right"/>
    </xf>
    <xf numFmtId="164" fontId="19" fillId="0" borderId="0" xfId="1" applyNumberFormat="1"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0" applyNumberFormat="1" applyFont="1" applyAlignment="1"/>
    <xf numFmtId="0" fontId="19" fillId="0" borderId="0" xfId="1" applyFont="1" applyAlignment="1">
      <alignment horizontal="lef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1" fontId="24" fillId="0" borderId="0" xfId="0" applyNumberFormat="1" applyFont="1" applyAlignment="1" applyProtection="1">
      <alignment horizontal="righ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3" fillId="0" borderId="0" xfId="0" applyFont="1" applyProtection="1">
      <protection locked="0"/>
    </xf>
    <xf numFmtId="165" fontId="24" fillId="0" borderId="0" xfId="0" applyNumberFormat="1" applyFont="1" applyAlignment="1" applyProtection="1">
      <alignment horizontal="right" vertical="center"/>
      <protection locked="0"/>
    </xf>
    <xf numFmtId="0" fontId="19" fillId="0" borderId="0" xfId="0" applyFont="1" applyAlignment="1" applyProtection="1">
      <alignment horizontal="right"/>
      <protection locked="0"/>
    </xf>
    <xf numFmtId="1" fontId="3" fillId="0" borderId="0" xfId="0" applyNumberFormat="1" applyFont="1" applyAlignment="1">
      <alignment horizontal="left"/>
    </xf>
    <xf numFmtId="2" fontId="3" fillId="0" borderId="0" xfId="0" applyNumberFormat="1" applyFont="1" applyAlignment="1" applyProtection="1">
      <alignment horizontal="right" vertical="center"/>
      <protection locked="0"/>
    </xf>
    <xf numFmtId="168" fontId="3" fillId="0" borderId="0" xfId="0" applyNumberFormat="1" applyFont="1" applyProtection="1">
      <protection locked="0"/>
    </xf>
    <xf numFmtId="0" fontId="3" fillId="0" borderId="0" xfId="0" quotePrefix="1" applyFont="1" applyProtection="1">
      <protection locked="0"/>
    </xf>
    <xf numFmtId="0" fontId="3" fillId="0" borderId="0" xfId="0" applyFont="1" applyBorder="1" applyAlignment="1" applyProtection="1">
      <alignment vertical="center"/>
      <protection locked="0"/>
    </xf>
    <xf numFmtId="1" fontId="3" fillId="0" borderId="0" xfId="0" applyNumberFormat="1" applyFont="1" applyAlignment="1" applyProtection="1">
      <alignment horizontal="right"/>
      <protection locked="0"/>
    </xf>
    <xf numFmtId="0" fontId="3" fillId="0" borderId="0" xfId="0" applyFont="1" applyAlignment="1">
      <alignment horizontal="left"/>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200386"/>
          <a:ext cx="2510636" cy="601372"/>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91109</xdr:colOff>
      <xdr:row>15</xdr:row>
      <xdr:rowOff>115957</xdr:rowOff>
    </xdr:from>
    <xdr:to>
      <xdr:col>4</xdr:col>
      <xdr:colOff>69419</xdr:colOff>
      <xdr:row>24</xdr:row>
      <xdr:rowOff>31054</xdr:rowOff>
    </xdr:to>
    <xdr:grpSp>
      <xdr:nvGrpSpPr>
        <xdr:cNvPr id="7" name="Group 6">
          <a:extLst>
            <a:ext uri="{FF2B5EF4-FFF2-40B4-BE49-F238E27FC236}">
              <a16:creationId xmlns:a16="http://schemas.microsoft.com/office/drawing/2014/main" id="{C8309B3B-B009-4ABD-8CA5-0B437309B26E}"/>
            </a:ext>
          </a:extLst>
        </xdr:cNvPr>
        <xdr:cNvGrpSpPr/>
      </xdr:nvGrpSpPr>
      <xdr:grpSpPr>
        <a:xfrm>
          <a:off x="704022" y="2633870"/>
          <a:ext cx="1850180" cy="1414249"/>
          <a:chOff x="4679159" y="11247156"/>
          <a:chExt cx="1399213" cy="1165107"/>
        </a:xfrm>
      </xdr:grpSpPr>
      <xdr:grpSp>
        <xdr:nvGrpSpPr>
          <xdr:cNvPr id="8" name="Group 31">
            <a:extLst>
              <a:ext uri="{FF2B5EF4-FFF2-40B4-BE49-F238E27FC236}">
                <a16:creationId xmlns:a16="http://schemas.microsoft.com/office/drawing/2014/main" id="{680C2E30-E0EF-4AAC-AE5A-359187E0B4A7}"/>
              </a:ext>
            </a:extLst>
          </xdr:cNvPr>
          <xdr:cNvGrpSpPr/>
        </xdr:nvGrpSpPr>
        <xdr:grpSpPr>
          <a:xfrm>
            <a:off x="4679159" y="11247156"/>
            <a:ext cx="1399213" cy="1165107"/>
            <a:chOff x="4679159" y="11247156"/>
            <a:chExt cx="1399213" cy="1165107"/>
          </a:xfrm>
        </xdr:grpSpPr>
        <xdr:grpSp>
          <xdr:nvGrpSpPr>
            <xdr:cNvPr id="12" name="Group 26">
              <a:extLst>
                <a:ext uri="{FF2B5EF4-FFF2-40B4-BE49-F238E27FC236}">
                  <a16:creationId xmlns:a16="http://schemas.microsoft.com/office/drawing/2014/main" id="{11F83FBD-92B2-4C46-AC2A-CCA683DA11CE}"/>
                </a:ext>
              </a:extLst>
            </xdr:cNvPr>
            <xdr:cNvGrpSpPr/>
          </xdr:nvGrpSpPr>
          <xdr:grpSpPr>
            <a:xfrm>
              <a:off x="4679159" y="11447857"/>
              <a:ext cx="1202531" cy="964406"/>
              <a:chOff x="4679159" y="11447857"/>
              <a:chExt cx="1202531" cy="964406"/>
            </a:xfrm>
          </xdr:grpSpPr>
          <xdr:cxnSp macro="">
            <xdr:nvCxnSpPr>
              <xdr:cNvPr id="15" name="Straight Connector 14">
                <a:extLst>
                  <a:ext uri="{FF2B5EF4-FFF2-40B4-BE49-F238E27FC236}">
                    <a16:creationId xmlns:a16="http://schemas.microsoft.com/office/drawing/2014/main" id="{FB703B28-E825-47E6-814E-DA42F41CF4FA}"/>
                  </a:ext>
                </a:extLst>
              </xdr:cNvPr>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F41E8487-98FF-4ED2-8E98-A44722D4A65A}"/>
                  </a:ext>
                </a:extLst>
              </xdr:cNvPr>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Rectangle 16">
                <a:extLst>
                  <a:ext uri="{FF2B5EF4-FFF2-40B4-BE49-F238E27FC236}">
                    <a16:creationId xmlns:a16="http://schemas.microsoft.com/office/drawing/2014/main" id="{DC6C43AD-F8B0-46BE-8E44-B6C79E36061B}"/>
                  </a:ext>
                </a:extLst>
              </xdr:cNvPr>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3" name="TextBox 12">
              <a:extLst>
                <a:ext uri="{FF2B5EF4-FFF2-40B4-BE49-F238E27FC236}">
                  <a16:creationId xmlns:a16="http://schemas.microsoft.com/office/drawing/2014/main" id="{0F582BEF-4701-4CA6-A90A-9CE13E59079F}"/>
                </a:ext>
              </a:extLst>
            </xdr:cNvPr>
            <xdr:cNvSpPr txBox="1"/>
          </xdr:nvSpPr>
          <xdr:spPr>
            <a:xfrm>
              <a:off x="5193296" y="11247156"/>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4" name="TextBox 13">
              <a:extLst>
                <a:ext uri="{FF2B5EF4-FFF2-40B4-BE49-F238E27FC236}">
                  <a16:creationId xmlns:a16="http://schemas.microsoft.com/office/drawing/2014/main" id="{255BD06C-80AA-4E50-94B1-8F98A1077A2C}"/>
                </a:ext>
              </a:extLst>
            </xdr:cNvPr>
            <xdr:cNvSpPr txBox="1"/>
          </xdr:nvSpPr>
          <xdr:spPr>
            <a:xfrm>
              <a:off x="5825289" y="11754935"/>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9" name="Oval 8">
            <a:extLst>
              <a:ext uri="{FF2B5EF4-FFF2-40B4-BE49-F238E27FC236}">
                <a16:creationId xmlns:a16="http://schemas.microsoft.com/office/drawing/2014/main" id="{379B7E56-8C3F-48AC-9311-B438EB99B9E8}"/>
              </a:ext>
            </a:extLst>
          </xdr:cNvPr>
          <xdr:cNvSpPr/>
        </xdr:nvSpPr>
        <xdr:spPr>
          <a:xfrm>
            <a:off x="4929189" y="11584783"/>
            <a:ext cx="696516" cy="696516"/>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10" name="Straight Arrow Connector 9">
            <a:extLst>
              <a:ext uri="{FF2B5EF4-FFF2-40B4-BE49-F238E27FC236}">
                <a16:creationId xmlns:a16="http://schemas.microsoft.com/office/drawing/2014/main" id="{2FED1DDD-198C-442C-98ED-719CC860DDB4}"/>
              </a:ext>
            </a:extLst>
          </xdr:cNvPr>
          <xdr:cNvCxnSpPr>
            <a:endCxn id="9" idx="7"/>
          </xdr:cNvCxnSpPr>
        </xdr:nvCxnSpPr>
        <xdr:spPr>
          <a:xfrm flipV="1">
            <a:off x="5280422" y="11686785"/>
            <a:ext cx="243281" cy="243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2FEF6EC6-A3EA-47E1-AAAD-5E12D971CE65}"/>
              </a:ext>
            </a:extLst>
          </xdr:cNvPr>
          <xdr:cNvSpPr txBox="1"/>
        </xdr:nvSpPr>
        <xdr:spPr>
          <a:xfrm>
            <a:off x="5470923" y="11555015"/>
            <a:ext cx="25872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R</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18" t="s">
        <v>36</v>
      </c>
      <c r="C16" s="118"/>
      <c r="D16" s="118"/>
      <c r="E16" s="118"/>
      <c r="F16" s="118"/>
      <c r="G16" s="118"/>
      <c r="H16" s="118"/>
      <c r="I16" s="118"/>
      <c r="J16" s="118"/>
      <c r="M16" s="65"/>
      <c r="N16" s="65"/>
      <c r="O16" s="65"/>
      <c r="P16" s="65"/>
      <c r="Q16" s="65"/>
      <c r="R16" s="66"/>
      <c r="S16" s="66"/>
      <c r="T16" s="62"/>
      <c r="U16" s="62"/>
      <c r="V16" s="62"/>
      <c r="W16" s="62"/>
      <c r="X16" s="62"/>
      <c r="Y16" s="62"/>
    </row>
    <row r="17" spans="1:25" s="5" customFormat="1" ht="12.75" x14ac:dyDescent="0.2">
      <c r="B17" s="118"/>
      <c r="C17" s="118"/>
      <c r="D17" s="118"/>
      <c r="E17" s="118"/>
      <c r="F17" s="118"/>
      <c r="G17" s="118"/>
      <c r="H17" s="118"/>
      <c r="I17" s="118"/>
      <c r="J17" s="118"/>
      <c r="M17" s="65"/>
      <c r="N17" s="65"/>
      <c r="O17" s="65"/>
      <c r="P17" s="65"/>
      <c r="Q17" s="65"/>
      <c r="R17" s="66"/>
      <c r="S17" s="66"/>
      <c r="T17" s="62"/>
      <c r="U17" s="62"/>
      <c r="V17" s="62"/>
      <c r="W17" s="62"/>
      <c r="X17" s="62"/>
      <c r="Y17" s="62"/>
    </row>
    <row r="18" spans="1:25" s="5" customFormat="1" ht="12.75" x14ac:dyDescent="0.2">
      <c r="B18" s="118"/>
      <c r="C18" s="118"/>
      <c r="D18" s="118"/>
      <c r="E18" s="118"/>
      <c r="F18" s="118"/>
      <c r="G18" s="118"/>
      <c r="H18" s="118"/>
      <c r="I18" s="118"/>
      <c r="J18" s="118"/>
      <c r="M18" s="65"/>
      <c r="N18" s="65"/>
      <c r="O18" s="65"/>
      <c r="P18" s="65"/>
      <c r="Q18" s="65"/>
      <c r="R18" s="66"/>
      <c r="S18" s="66"/>
      <c r="T18" s="62"/>
      <c r="U18" s="62"/>
      <c r="V18" s="62"/>
      <c r="W18" s="62"/>
      <c r="X18" s="62"/>
      <c r="Y18" s="62"/>
    </row>
    <row r="19" spans="1:25" s="5" customFormat="1" ht="12.75" x14ac:dyDescent="0.2">
      <c r="B19" s="118"/>
      <c r="C19" s="118"/>
      <c r="D19" s="118"/>
      <c r="E19" s="118"/>
      <c r="F19" s="118"/>
      <c r="G19" s="118"/>
      <c r="H19" s="118"/>
      <c r="I19" s="118"/>
      <c r="J19" s="118"/>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18" t="s">
        <v>37</v>
      </c>
      <c r="C22" s="118"/>
      <c r="D22" s="118"/>
      <c r="E22" s="118"/>
      <c r="F22" s="118"/>
      <c r="G22" s="118"/>
      <c r="H22" s="118"/>
      <c r="I22" s="118"/>
      <c r="J22" s="118"/>
      <c r="K22" s="23"/>
      <c r="M22" s="65"/>
      <c r="N22" s="65"/>
      <c r="O22" s="65"/>
      <c r="P22" s="65"/>
      <c r="Q22" s="65"/>
      <c r="R22" s="66"/>
      <c r="S22" s="66"/>
      <c r="T22" s="62"/>
      <c r="U22" s="62"/>
      <c r="V22" s="62"/>
      <c r="W22" s="62"/>
      <c r="X22" s="62"/>
      <c r="Y22" s="62"/>
    </row>
    <row r="23" spans="1:25" s="5" customFormat="1" ht="12.75" x14ac:dyDescent="0.2">
      <c r="A23" s="23"/>
      <c r="B23" s="118"/>
      <c r="C23" s="118"/>
      <c r="D23" s="118"/>
      <c r="E23" s="118"/>
      <c r="F23" s="118"/>
      <c r="G23" s="118"/>
      <c r="H23" s="118"/>
      <c r="I23" s="118"/>
      <c r="J23" s="118"/>
      <c r="K23" s="23"/>
      <c r="M23" s="65"/>
      <c r="N23" s="65"/>
      <c r="O23" s="65"/>
      <c r="P23" s="65"/>
      <c r="Q23" s="65"/>
      <c r="R23" s="66"/>
      <c r="S23" s="69"/>
      <c r="T23" s="62"/>
      <c r="U23" s="62"/>
      <c r="V23" s="62"/>
      <c r="W23" s="62"/>
      <c r="X23" s="62"/>
      <c r="Y23" s="62"/>
    </row>
    <row r="24" spans="1:25" s="5" customFormat="1" ht="12.75" x14ac:dyDescent="0.2">
      <c r="A24" s="23"/>
      <c r="B24" s="118"/>
      <c r="C24" s="118"/>
      <c r="D24" s="118"/>
      <c r="E24" s="118"/>
      <c r="F24" s="118"/>
      <c r="G24" s="118"/>
      <c r="H24" s="118"/>
      <c r="I24" s="118"/>
      <c r="J24" s="118"/>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6"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18" t="s">
        <v>38</v>
      </c>
      <c r="C26" s="118"/>
      <c r="D26" s="118"/>
      <c r="E26" s="118"/>
      <c r="F26" s="118"/>
      <c r="G26" s="118"/>
      <c r="H26" s="118"/>
      <c r="I26" s="118"/>
      <c r="J26" s="118"/>
      <c r="K26" s="23"/>
      <c r="M26" s="65"/>
      <c r="N26" s="65"/>
      <c r="O26" s="65"/>
      <c r="P26" s="65"/>
      <c r="Q26" s="65"/>
      <c r="R26" s="66"/>
      <c r="S26" s="66"/>
      <c r="T26" s="62"/>
      <c r="U26" s="62"/>
      <c r="V26" s="62"/>
      <c r="W26" s="62"/>
      <c r="X26" s="62"/>
      <c r="Y26" s="62"/>
    </row>
    <row r="27" spans="1:25" s="5" customFormat="1" ht="12.75" x14ac:dyDescent="0.2">
      <c r="A27" s="23"/>
      <c r="B27" s="118"/>
      <c r="C27" s="118"/>
      <c r="D27" s="118"/>
      <c r="E27" s="118"/>
      <c r="F27" s="118"/>
      <c r="G27" s="118"/>
      <c r="H27" s="118"/>
      <c r="I27" s="118"/>
      <c r="J27" s="118"/>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18" t="s">
        <v>39</v>
      </c>
      <c r="C29" s="118"/>
      <c r="D29" s="118"/>
      <c r="E29" s="118"/>
      <c r="F29" s="118"/>
      <c r="G29" s="118"/>
      <c r="H29" s="118"/>
      <c r="I29" s="118"/>
      <c r="J29" s="118"/>
      <c r="K29" s="23"/>
      <c r="M29" s="65"/>
      <c r="N29" s="65"/>
      <c r="O29" s="65"/>
      <c r="P29" s="65"/>
      <c r="Q29" s="65"/>
      <c r="R29" s="66"/>
      <c r="S29" s="66"/>
      <c r="T29" s="62"/>
      <c r="U29" s="62"/>
      <c r="V29" s="62"/>
      <c r="W29" s="62"/>
      <c r="X29" s="62"/>
      <c r="Y29" s="62"/>
    </row>
    <row r="30" spans="1:25" s="5" customFormat="1" ht="12.75" x14ac:dyDescent="0.2">
      <c r="A30" s="23"/>
      <c r="B30" s="118"/>
      <c r="C30" s="118"/>
      <c r="D30" s="118"/>
      <c r="E30" s="118"/>
      <c r="F30" s="118"/>
      <c r="G30" s="118"/>
      <c r="H30" s="118"/>
      <c r="I30" s="118"/>
      <c r="J30" s="118"/>
      <c r="K30" s="23"/>
      <c r="M30" s="65"/>
      <c r="N30" s="65"/>
      <c r="O30" s="65"/>
      <c r="P30" s="65"/>
      <c r="Q30" s="65"/>
      <c r="R30" s="66"/>
      <c r="S30" s="66"/>
      <c r="T30" s="62"/>
      <c r="U30" s="62"/>
      <c r="V30" s="62"/>
      <c r="W30" s="62"/>
      <c r="X30" s="62"/>
      <c r="Y30" s="62"/>
    </row>
    <row r="31" spans="1:25" s="5" customFormat="1" ht="12.75" customHeight="1" x14ac:dyDescent="0.2">
      <c r="A31" s="23"/>
      <c r="B31" s="118"/>
      <c r="C31" s="118"/>
      <c r="D31" s="118"/>
      <c r="E31" s="118"/>
      <c r="F31" s="118"/>
      <c r="G31" s="118"/>
      <c r="H31" s="118"/>
      <c r="I31" s="118"/>
      <c r="J31" s="118"/>
      <c r="K31" s="23"/>
      <c r="M31" s="65"/>
      <c r="N31" s="65"/>
      <c r="O31" s="65"/>
      <c r="P31" s="65"/>
      <c r="Q31" s="65"/>
      <c r="R31" s="66"/>
      <c r="S31" s="66"/>
      <c r="T31" s="62"/>
      <c r="U31" s="62"/>
      <c r="V31" s="62"/>
      <c r="W31" s="62"/>
      <c r="X31" s="62"/>
      <c r="Y31" s="62"/>
    </row>
    <row r="32" spans="1:25" s="5" customFormat="1" ht="12.75" x14ac:dyDescent="0.2">
      <c r="A32" s="23"/>
      <c r="B32" s="118"/>
      <c r="C32" s="118"/>
      <c r="D32" s="118"/>
      <c r="E32" s="118"/>
      <c r="F32" s="118"/>
      <c r="G32" s="118"/>
      <c r="H32" s="118"/>
      <c r="I32" s="118"/>
      <c r="J32" s="118"/>
      <c r="K32" s="23"/>
      <c r="M32" s="65"/>
      <c r="N32" s="65"/>
      <c r="O32" s="65"/>
      <c r="P32" s="65"/>
      <c r="Q32" s="65"/>
      <c r="R32" s="66"/>
      <c r="S32" s="66"/>
      <c r="T32" s="62"/>
      <c r="U32" s="62"/>
      <c r="V32" s="62"/>
      <c r="W32" s="62"/>
      <c r="X32" s="62"/>
      <c r="Y32" s="62"/>
    </row>
    <row r="33" spans="1:25" s="5" customFormat="1" ht="12.75" customHeight="1" x14ac:dyDescent="0.2">
      <c r="A33" s="23"/>
      <c r="B33" s="118"/>
      <c r="C33" s="118"/>
      <c r="D33" s="118"/>
      <c r="E33" s="118"/>
      <c r="F33" s="118"/>
      <c r="G33" s="118"/>
      <c r="H33" s="118"/>
      <c r="I33" s="118"/>
      <c r="J33" s="118"/>
      <c r="K33" s="23"/>
      <c r="M33" s="65"/>
      <c r="N33" s="65"/>
      <c r="O33" s="65"/>
      <c r="P33" s="65"/>
      <c r="Q33" s="65"/>
      <c r="R33" s="66"/>
      <c r="S33" s="66"/>
      <c r="T33" s="62"/>
      <c r="U33" s="62"/>
      <c r="V33" s="62"/>
      <c r="W33" s="62"/>
      <c r="X33" s="62"/>
      <c r="Y33" s="62"/>
    </row>
    <row r="34" spans="1:25" s="5" customFormat="1" ht="12.75" x14ac:dyDescent="0.2">
      <c r="A34" s="23"/>
      <c r="B34" s="71"/>
      <c r="C34" s="71"/>
      <c r="D34" s="120" t="s">
        <v>31</v>
      </c>
      <c r="E34" s="120"/>
      <c r="F34" s="120"/>
      <c r="G34" s="120"/>
      <c r="H34" s="120"/>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18" t="s">
        <v>40</v>
      </c>
      <c r="C38" s="118"/>
      <c r="D38" s="118"/>
      <c r="E38" s="118"/>
      <c r="F38" s="118"/>
      <c r="G38" s="118"/>
      <c r="H38" s="118"/>
      <c r="I38" s="118"/>
      <c r="J38" s="118"/>
      <c r="K38" s="23"/>
      <c r="M38" s="65"/>
      <c r="N38" s="65"/>
      <c r="O38" s="65"/>
      <c r="P38" s="65"/>
      <c r="Q38" s="65"/>
      <c r="R38" s="66"/>
      <c r="S38" s="66"/>
      <c r="T38" s="62"/>
      <c r="U38" s="62"/>
      <c r="V38" s="62"/>
      <c r="W38" s="62"/>
      <c r="X38" s="62"/>
      <c r="Y38" s="62"/>
    </row>
    <row r="39" spans="1:25" s="5" customFormat="1" ht="12.75" x14ac:dyDescent="0.2">
      <c r="A39" s="23"/>
      <c r="B39" s="118"/>
      <c r="C39" s="118"/>
      <c r="D39" s="118"/>
      <c r="E39" s="118"/>
      <c r="F39" s="118"/>
      <c r="G39" s="118"/>
      <c r="H39" s="118"/>
      <c r="I39" s="118"/>
      <c r="J39" s="118"/>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18" t="s">
        <v>41</v>
      </c>
      <c r="C41" s="118"/>
      <c r="D41" s="118"/>
      <c r="E41" s="118"/>
      <c r="F41" s="118"/>
      <c r="G41" s="118"/>
      <c r="H41" s="118"/>
      <c r="I41" s="118"/>
      <c r="J41" s="118"/>
      <c r="K41" s="23"/>
      <c r="M41" s="65"/>
      <c r="N41" s="65"/>
      <c r="O41" s="65"/>
      <c r="P41" s="65"/>
      <c r="Q41" s="65"/>
      <c r="R41" s="66"/>
      <c r="S41" s="66"/>
      <c r="T41" s="62"/>
      <c r="U41" s="62"/>
      <c r="V41" s="62"/>
      <c r="W41" s="62"/>
      <c r="X41" s="62"/>
      <c r="Y41" s="62"/>
    </row>
    <row r="42" spans="1:25" s="5" customFormat="1" ht="12.75" x14ac:dyDescent="0.2">
      <c r="A42" s="23"/>
      <c r="B42" s="118"/>
      <c r="C42" s="118"/>
      <c r="D42" s="118"/>
      <c r="E42" s="118"/>
      <c r="F42" s="118"/>
      <c r="G42" s="118"/>
      <c r="H42" s="118"/>
      <c r="I42" s="118"/>
      <c r="J42" s="118"/>
      <c r="K42" s="23"/>
      <c r="M42" s="65"/>
      <c r="N42" s="65"/>
      <c r="O42" s="65"/>
      <c r="P42" s="65"/>
      <c r="Q42" s="65"/>
      <c r="R42" s="66"/>
      <c r="S42" s="66"/>
      <c r="T42" s="62"/>
      <c r="U42" s="62"/>
      <c r="V42" s="62"/>
      <c r="W42" s="62"/>
      <c r="X42" s="62"/>
      <c r="Y42" s="62"/>
    </row>
    <row r="43" spans="1:25" s="5" customFormat="1" ht="12.75" x14ac:dyDescent="0.2">
      <c r="A43" s="23"/>
      <c r="B43" s="118"/>
      <c r="C43" s="118"/>
      <c r="D43" s="118"/>
      <c r="E43" s="118"/>
      <c r="F43" s="118"/>
      <c r="G43" s="118"/>
      <c r="H43" s="118"/>
      <c r="I43" s="118"/>
      <c r="J43" s="118"/>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18" t="s">
        <v>35</v>
      </c>
      <c r="C45" s="118"/>
      <c r="D45" s="118"/>
      <c r="E45" s="118"/>
      <c r="F45" s="118"/>
      <c r="G45" s="118"/>
      <c r="H45" s="118"/>
      <c r="I45" s="118"/>
      <c r="J45" s="118"/>
      <c r="K45" s="23"/>
      <c r="M45" s="65"/>
      <c r="N45" s="65"/>
      <c r="O45" s="65"/>
      <c r="P45" s="65"/>
      <c r="Q45" s="65"/>
      <c r="R45" s="66"/>
      <c r="S45" s="66"/>
      <c r="T45" s="62"/>
      <c r="U45" s="62"/>
      <c r="V45" s="62"/>
      <c r="W45" s="62"/>
      <c r="X45" s="62"/>
      <c r="Y45" s="62"/>
    </row>
    <row r="46" spans="1:25" s="5" customFormat="1" ht="12.75" x14ac:dyDescent="0.2">
      <c r="A46" s="23"/>
      <c r="B46" s="118"/>
      <c r="C46" s="118"/>
      <c r="D46" s="118"/>
      <c r="E46" s="118"/>
      <c r="F46" s="118"/>
      <c r="G46" s="118"/>
      <c r="H46" s="118"/>
      <c r="I46" s="118"/>
      <c r="J46" s="118"/>
      <c r="K46" s="23"/>
      <c r="M46" s="65"/>
      <c r="N46" s="65"/>
      <c r="O46" s="65"/>
      <c r="P46" s="65"/>
      <c r="Q46" s="65"/>
      <c r="R46" s="66"/>
      <c r="S46" s="66"/>
      <c r="T46" s="62"/>
      <c r="U46" s="62"/>
      <c r="V46" s="62"/>
      <c r="W46" s="62"/>
      <c r="X46" s="62"/>
      <c r="Y46" s="62"/>
    </row>
    <row r="47" spans="1:25" s="5" customFormat="1" ht="12.75" x14ac:dyDescent="0.2">
      <c r="A47" s="23"/>
      <c r="B47" s="118"/>
      <c r="C47" s="118"/>
      <c r="D47" s="118"/>
      <c r="E47" s="118"/>
      <c r="F47" s="118"/>
      <c r="G47" s="118"/>
      <c r="H47" s="118"/>
      <c r="I47" s="118"/>
      <c r="J47" s="118"/>
      <c r="K47" s="23"/>
      <c r="M47" s="65"/>
      <c r="N47" s="65"/>
      <c r="O47" s="65"/>
      <c r="P47" s="65"/>
      <c r="Q47" s="65"/>
      <c r="R47" s="66"/>
      <c r="S47" s="66"/>
      <c r="T47" s="62"/>
      <c r="U47" s="62"/>
      <c r="V47" s="62"/>
      <c r="W47" s="62"/>
      <c r="X47" s="62"/>
      <c r="Y47" s="62"/>
    </row>
    <row r="48" spans="1:25" s="5" customFormat="1" ht="12.75" customHeight="1" x14ac:dyDescent="0.2">
      <c r="A48" s="23"/>
      <c r="B48" s="118"/>
      <c r="C48" s="118"/>
      <c r="D48" s="118"/>
      <c r="E48" s="118"/>
      <c r="F48" s="118"/>
      <c r="G48" s="118"/>
      <c r="H48" s="118"/>
      <c r="I48" s="118"/>
      <c r="J48" s="118"/>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6"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19" t="s">
        <v>44</v>
      </c>
      <c r="C54" s="119"/>
      <c r="D54" s="119"/>
      <c r="E54" s="119"/>
      <c r="F54" s="119"/>
      <c r="G54" s="119"/>
      <c r="H54" s="119"/>
      <c r="I54" s="119"/>
      <c r="J54" s="119"/>
      <c r="K54" s="23"/>
      <c r="M54" s="65"/>
      <c r="N54" s="65"/>
      <c r="O54" s="65"/>
      <c r="P54" s="65"/>
      <c r="Q54" s="65"/>
      <c r="R54" s="66"/>
      <c r="S54" s="66"/>
      <c r="T54" s="62"/>
      <c r="U54" s="62"/>
      <c r="V54" s="62"/>
      <c r="W54" s="62"/>
      <c r="X54" s="62"/>
      <c r="Y54" s="62"/>
    </row>
    <row r="55" spans="1:25" s="5" customFormat="1" ht="12.75" x14ac:dyDescent="0.2">
      <c r="A55" s="23"/>
      <c r="B55" s="119"/>
      <c r="C55" s="119"/>
      <c r="D55" s="119"/>
      <c r="E55" s="119"/>
      <c r="F55" s="119"/>
      <c r="G55" s="119"/>
      <c r="H55" s="119"/>
      <c r="I55" s="119"/>
      <c r="J55" s="119"/>
      <c r="K55" s="23"/>
      <c r="M55" s="65"/>
      <c r="N55" s="65"/>
      <c r="O55" s="65"/>
      <c r="P55" s="65"/>
      <c r="Q55" s="65"/>
      <c r="R55" s="66"/>
      <c r="S55" s="66"/>
      <c r="T55" s="62"/>
      <c r="U55" s="62"/>
      <c r="V55" s="62"/>
      <c r="W55" s="62"/>
      <c r="X55" s="62"/>
      <c r="Y55" s="62"/>
    </row>
    <row r="56" spans="1:25" s="5" customFormat="1" ht="12.75" x14ac:dyDescent="0.2">
      <c r="A56" s="23"/>
      <c r="B56" s="119"/>
      <c r="C56" s="119"/>
      <c r="D56" s="119"/>
      <c r="E56" s="119"/>
      <c r="F56" s="119"/>
      <c r="G56" s="119"/>
      <c r="H56" s="119"/>
      <c r="I56" s="119"/>
      <c r="J56" s="119"/>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7"/>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6"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zoomScale="115" zoomScaleNormal="100" zoomScaleSheetLayoutView="115" workbookViewId="0">
      <selection activeCell="J19" sqref="J19"/>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70</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AA-SM-002-011</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SOLID ROUND TUBE</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21" t="s">
        <v>51</v>
      </c>
      <c r="C13" s="121"/>
      <c r="D13" s="121"/>
      <c r="E13" s="28"/>
      <c r="F13" s="28"/>
      <c r="G13" s="28"/>
      <c r="H13" s="28"/>
      <c r="I13" s="28"/>
      <c r="J13" s="28"/>
      <c r="K13" s="28"/>
      <c r="L13" s="29"/>
      <c r="M13" s="27"/>
      <c r="N13" s="27"/>
      <c r="O13" s="27"/>
      <c r="P13" s="27"/>
      <c r="Q13" s="27"/>
      <c r="R13" s="27"/>
      <c r="S13" s="27"/>
      <c r="T13" s="27"/>
    </row>
    <row r="14" spans="1:35" s="26" customFormat="1" ht="12.75" x14ac:dyDescent="0.2">
      <c r="A14" s="122"/>
      <c r="B14" s="123" t="s">
        <v>52</v>
      </c>
      <c r="C14" s="123"/>
      <c r="D14" s="123"/>
      <c r="E14" s="123"/>
      <c r="F14" s="123"/>
      <c r="G14" s="123"/>
      <c r="H14" s="123"/>
      <c r="I14" s="123"/>
      <c r="J14" s="123"/>
      <c r="K14" s="58"/>
      <c r="M14" s="27"/>
      <c r="N14" s="27"/>
      <c r="O14" s="27"/>
      <c r="P14" s="27"/>
      <c r="Q14" s="27"/>
      <c r="R14" s="27"/>
      <c r="S14" s="27"/>
      <c r="T14" s="27"/>
    </row>
    <row r="15" spans="1:35" s="26" customFormat="1" ht="12.75" x14ac:dyDescent="0.2">
      <c r="A15" s="122"/>
      <c r="B15" s="123"/>
      <c r="C15" s="123"/>
      <c r="D15" s="123"/>
      <c r="E15" s="123"/>
      <c r="F15" s="123"/>
      <c r="G15" s="123"/>
      <c r="H15" s="123"/>
      <c r="I15" s="123"/>
      <c r="J15" s="123"/>
      <c r="K15" s="58"/>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B16" s="98"/>
      <c r="C16" s="106"/>
      <c r="D16" s="26"/>
      <c r="E16" s="26"/>
      <c r="F16" s="26"/>
      <c r="G16" s="77"/>
      <c r="H16" s="101"/>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24"/>
      <c r="B17" s="124"/>
      <c r="I17" s="124"/>
      <c r="J17" s="124"/>
      <c r="K17" s="124"/>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24"/>
      <c r="B18" s="124"/>
      <c r="E18" s="125" t="s">
        <v>53</v>
      </c>
      <c r="F18" s="126">
        <v>10000</v>
      </c>
      <c r="G18" s="124" t="s">
        <v>63</v>
      </c>
      <c r="I18" s="129"/>
      <c r="J18" s="130"/>
      <c r="K18" s="124"/>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24"/>
      <c r="B19" s="124"/>
      <c r="E19" s="125" t="s">
        <v>55</v>
      </c>
      <c r="F19" s="131">
        <v>1</v>
      </c>
      <c r="G19" s="124" t="s">
        <v>64</v>
      </c>
      <c r="J19" s="125"/>
      <c r="K19" s="130"/>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24"/>
      <c r="B20" s="124"/>
      <c r="E20" s="125" t="s">
        <v>54</v>
      </c>
      <c r="F20" s="127">
        <v>6</v>
      </c>
      <c r="G20" s="128" t="s">
        <v>65</v>
      </c>
      <c r="J20" s="130"/>
      <c r="K20" s="124"/>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24"/>
      <c r="B21" s="124"/>
      <c r="E21" s="125" t="s">
        <v>56</v>
      </c>
      <c r="F21" s="132">
        <v>3900000</v>
      </c>
      <c r="G21" s="129" t="s">
        <v>66</v>
      </c>
      <c r="K21" s="124"/>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24"/>
      <c r="B22" s="124"/>
      <c r="K22" s="124"/>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30"/>
      <c r="B23" s="130"/>
      <c r="K23" s="130"/>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37"/>
      <c r="B24" s="137"/>
      <c r="G24" s="130"/>
      <c r="H24" s="130"/>
      <c r="I24" s="129"/>
      <c r="J24" s="130"/>
      <c r="K24" s="137"/>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37"/>
      <c r="B25" s="137"/>
      <c r="G25" s="130"/>
      <c r="H25" s="130"/>
      <c r="I25" s="129"/>
      <c r="J25" s="130"/>
      <c r="K25" s="130"/>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30"/>
      <c r="B26" s="130"/>
      <c r="G26" s="130"/>
      <c r="H26" s="130"/>
      <c r="I26" s="129"/>
      <c r="J26" s="130"/>
      <c r="K26" s="130"/>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B27" s="28" t="s">
        <v>67</v>
      </c>
      <c r="I27" s="139"/>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80"/>
      <c r="B28" s="125" t="s">
        <v>58</v>
      </c>
      <c r="C28" s="28" t="str">
        <f ca="1">[1]!xlv(C30)</f>
        <v>0.5 × π × R⁴</v>
      </c>
      <c r="F28" s="85"/>
      <c r="G28" s="77"/>
      <c r="H28" s="103"/>
      <c r="I28" s="75"/>
      <c r="J28" s="78"/>
      <c r="K28" s="80"/>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75"/>
      <c r="B29" s="125" t="s">
        <v>58</v>
      </c>
      <c r="C29" s="28" t="str">
        <f>[1]!xln(C30)</f>
        <v>0.5 × π × 1⁴</v>
      </c>
      <c r="E29" s="133"/>
      <c r="F29" s="75"/>
      <c r="G29" s="75"/>
      <c r="H29" s="75"/>
      <c r="I29" s="75"/>
      <c r="J29" s="75"/>
      <c r="K29" s="75"/>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75"/>
      <c r="B30" s="125" t="s">
        <v>58</v>
      </c>
      <c r="C30" s="134">
        <f>0.5*PI()*F19^4</f>
        <v>1.5707963267948966</v>
      </c>
      <c r="D30" s="124" t="s">
        <v>60</v>
      </c>
      <c r="E30" s="124"/>
      <c r="F30" s="26"/>
      <c r="G30" s="77"/>
      <c r="H30" s="101"/>
      <c r="I30" s="75"/>
      <c r="J30" s="75"/>
      <c r="K30" s="75"/>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75"/>
      <c r="F31" s="26"/>
      <c r="G31" s="98"/>
      <c r="H31" s="102"/>
      <c r="I31" s="75"/>
      <c r="J31" s="75"/>
      <c r="K31" s="75"/>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75"/>
      <c r="B32" s="28" t="s">
        <v>68</v>
      </c>
      <c r="G32" s="99"/>
      <c r="H32" s="100"/>
      <c r="I32" s="75"/>
      <c r="J32" s="75"/>
      <c r="K32" s="75"/>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4.25" x14ac:dyDescent="0.2">
      <c r="A33" s="78"/>
      <c r="B33" s="125" t="s">
        <v>62</v>
      </c>
      <c r="C33" s="28" t="str">
        <f ca="1">[1]!xlv(C35)</f>
        <v>T × R / J</v>
      </c>
      <c r="E33" s="130"/>
      <c r="G33" s="99"/>
      <c r="H33" s="104"/>
      <c r="I33" s="78"/>
      <c r="J33" s="78"/>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4.25" x14ac:dyDescent="0.2">
      <c r="A34" s="75"/>
      <c r="B34" s="125" t="s">
        <v>62</v>
      </c>
      <c r="C34" s="28" t="str">
        <f>[1]!xln(C35)</f>
        <v>10000 × 1 / 1.57</v>
      </c>
      <c r="D34" s="133"/>
      <c r="E34" s="130"/>
      <c r="F34" s="78"/>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4.25" x14ac:dyDescent="0.2">
      <c r="A35" s="75"/>
      <c r="B35" s="125" t="s">
        <v>62</v>
      </c>
      <c r="C35" s="138">
        <f>F18*F19/C30</f>
        <v>6366.1977236758139</v>
      </c>
      <c r="D35" s="124" t="s">
        <v>57</v>
      </c>
      <c r="E35" s="130"/>
      <c r="G35" s="77"/>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80"/>
      <c r="B36" s="77"/>
      <c r="C36" s="79"/>
      <c r="D36" s="75"/>
      <c r="E36" s="75"/>
      <c r="F36" s="75"/>
      <c r="G36" s="77"/>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80"/>
      <c r="B37" s="28" t="s">
        <v>69</v>
      </c>
      <c r="F37" s="75"/>
      <c r="G37" s="77"/>
      <c r="H37" s="105"/>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80"/>
      <c r="B38" s="125" t="s">
        <v>59</v>
      </c>
      <c r="C38" s="28" t="str">
        <f ca="1">[1]!xlv(C40)</f>
        <v>(T × L) / (J × G)</v>
      </c>
      <c r="E38" s="125"/>
      <c r="F38" s="83"/>
      <c r="G38" s="77"/>
      <c r="H38" s="105"/>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80"/>
      <c r="B39" s="125" t="s">
        <v>59</v>
      </c>
      <c r="C39" s="28" t="str">
        <f>[1]!xln(C40)</f>
        <v>(10000 × 6) / (1.57 × 3900000)</v>
      </c>
      <c r="E39" s="125"/>
      <c r="F39" s="83"/>
      <c r="G39" s="77"/>
      <c r="H39" s="105"/>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80"/>
      <c r="B40" s="125" t="s">
        <v>59</v>
      </c>
      <c r="C40" s="135">
        <f>(F18*F20)/(C30*F21)</f>
        <v>9.794150344116636E-3</v>
      </c>
      <c r="D40" s="28" t="s">
        <v>61</v>
      </c>
      <c r="E40" s="136"/>
      <c r="F40" s="83"/>
      <c r="G40" s="77"/>
      <c r="H40" s="105"/>
      <c r="I40" s="7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80"/>
      <c r="B41" s="82"/>
      <c r="C41" s="80"/>
      <c r="D41" s="77"/>
      <c r="E41" s="75"/>
      <c r="F41" s="83"/>
      <c r="G41" s="77"/>
      <c r="H41" s="105"/>
      <c r="I41" s="78"/>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80"/>
      <c r="B42" s="82"/>
      <c r="C42" s="80"/>
      <c r="D42" s="77"/>
      <c r="E42" s="75"/>
      <c r="F42" s="83"/>
      <c r="G42" s="77"/>
      <c r="H42" s="105"/>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80"/>
      <c r="B43" s="82"/>
      <c r="C43" s="80"/>
      <c r="D43" s="77"/>
      <c r="E43" s="75"/>
      <c r="F43" s="83"/>
      <c r="G43" s="77"/>
      <c r="H43" s="105"/>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80"/>
      <c r="B44" s="82"/>
      <c r="C44" s="80"/>
      <c r="D44" s="77"/>
      <c r="E44" s="75"/>
      <c r="F44" s="83"/>
      <c r="G44" s="77"/>
      <c r="H44" s="105"/>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80"/>
      <c r="B45" s="82"/>
      <c r="C45" s="80"/>
      <c r="D45" s="77"/>
      <c r="E45" s="75"/>
      <c r="F45" s="83"/>
      <c r="G45" s="77"/>
      <c r="H45" s="105"/>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80"/>
      <c r="B46" s="82"/>
      <c r="C46" s="80"/>
      <c r="D46" s="77"/>
      <c r="E46" s="75"/>
      <c r="F46" s="83"/>
      <c r="G46" s="77"/>
      <c r="H46" s="105"/>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80"/>
      <c r="B47" s="80"/>
      <c r="C47" s="84"/>
      <c r="D47" s="85"/>
      <c r="E47" s="75"/>
      <c r="F47" s="85"/>
      <c r="G47" s="77"/>
      <c r="H47" s="103"/>
      <c r="I47" s="75"/>
      <c r="J47" s="78"/>
      <c r="K47" s="80"/>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1"/>
      <c r="B48" s="77"/>
      <c r="C48" s="89"/>
      <c r="D48" s="75"/>
      <c r="E48" s="75"/>
      <c r="F48" s="81"/>
      <c r="G48" s="87"/>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90"/>
      <c r="D49" s="86"/>
      <c r="E49" s="84"/>
      <c r="F49" s="75"/>
      <c r="G49" s="90"/>
      <c r="H49" s="78"/>
      <c r="I49" s="91"/>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8"/>
      <c r="C50" s="89"/>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2"/>
      <c r="D51" s="75"/>
      <c r="E51" s="75"/>
      <c r="F51" s="83"/>
      <c r="G51" s="75"/>
      <c r="H51" s="75"/>
      <c r="I51" s="83"/>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3"/>
      <c r="D52" s="75"/>
      <c r="E52" s="76"/>
      <c r="F52" s="83"/>
      <c r="G52" s="75"/>
      <c r="H52" s="75"/>
      <c r="I52" s="83"/>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3"/>
      <c r="E53" s="76"/>
      <c r="F53" s="83"/>
      <c r="G53" s="75"/>
      <c r="H53" s="75"/>
      <c r="I53" s="83"/>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4"/>
      <c r="C54" s="83"/>
      <c r="D54" s="83"/>
      <c r="E54" s="76"/>
      <c r="F54" s="83"/>
      <c r="G54" s="75"/>
      <c r="H54" s="75"/>
      <c r="I54" s="83"/>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75"/>
      <c r="B55" s="83"/>
      <c r="C55" s="83"/>
      <c r="D55" s="76"/>
      <c r="E55" s="83"/>
      <c r="F55" s="75"/>
      <c r="G55" s="75"/>
      <c r="H55" s="83"/>
      <c r="I55" s="75"/>
      <c r="J55" s="75"/>
      <c r="K55" s="75"/>
      <c r="L55" s="30"/>
      <c r="M55" s="27"/>
      <c r="N55" s="27"/>
      <c r="O55" s="27"/>
      <c r="P55" s="27"/>
      <c r="Q55" s="27"/>
      <c r="R55" s="27"/>
      <c r="S55" s="27"/>
      <c r="T55" s="27"/>
      <c r="U55" s="30"/>
      <c r="V55" s="40"/>
      <c r="W55" s="40"/>
      <c r="X55" s="30"/>
      <c r="Y55" s="18"/>
      <c r="Z55" s="5"/>
      <c r="AA55" s="41"/>
      <c r="AB55" s="5"/>
      <c r="AC55" s="5"/>
      <c r="AD55" s="5"/>
      <c r="AE55" s="5"/>
      <c r="AF55" s="5"/>
      <c r="AG55" s="5"/>
      <c r="AH55" s="5"/>
      <c r="AI55" s="5"/>
    </row>
    <row r="56" spans="1:35" s="28" customFormat="1" ht="12.75" x14ac:dyDescent="0.2">
      <c r="A56" s="5"/>
      <c r="B56" s="5"/>
      <c r="C56" s="46"/>
      <c r="D56" s="46"/>
      <c r="E56" s="46"/>
      <c r="F56" s="46"/>
      <c r="G56" s="5"/>
      <c r="H56" s="46"/>
      <c r="I56" s="46"/>
      <c r="J56" s="5"/>
      <c r="K56" s="5"/>
      <c r="L56" s="30"/>
      <c r="M56" s="27"/>
      <c r="N56" s="27"/>
      <c r="O56" s="27"/>
      <c r="P56" s="27"/>
      <c r="Q56" s="27"/>
      <c r="R56" s="27"/>
      <c r="S56" s="27"/>
      <c r="T56" s="27"/>
      <c r="U56" s="30"/>
      <c r="V56" s="40"/>
      <c r="W56" s="40"/>
      <c r="X56" s="30"/>
      <c r="Y56" s="5"/>
      <c r="Z56" s="5"/>
      <c r="AA56" s="5"/>
      <c r="AB56" s="5"/>
      <c r="AC56" s="5"/>
      <c r="AD56" s="5"/>
      <c r="AE56" s="5"/>
      <c r="AF56" s="5"/>
      <c r="AG56" s="5"/>
      <c r="AH56" s="5"/>
      <c r="AI56" s="5"/>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16"/>
      <c r="B61" s="107"/>
      <c r="C61" s="107"/>
      <c r="D61" s="107"/>
      <c r="E61" s="107"/>
      <c r="F61" s="107"/>
      <c r="G61" s="108"/>
      <c r="H61" s="108"/>
      <c r="I61" s="108"/>
      <c r="J61" s="108"/>
      <c r="K61" s="109"/>
      <c r="L61" s="30"/>
      <c r="M61" s="27"/>
      <c r="N61" s="27"/>
      <c r="O61" s="27"/>
      <c r="P61" s="27"/>
      <c r="Q61" s="27"/>
      <c r="R61" s="27"/>
      <c r="S61" s="27"/>
      <c r="T61" s="27"/>
      <c r="U61" s="30"/>
      <c r="V61" s="30"/>
      <c r="W61" s="30"/>
      <c r="X61" s="30"/>
    </row>
    <row r="62" spans="1:35" s="28" customFormat="1" ht="12.75" x14ac:dyDescent="0.2">
      <c r="A62" s="110"/>
      <c r="B62" s="110"/>
      <c r="C62" s="110"/>
      <c r="D62" s="111"/>
      <c r="E62" s="111"/>
      <c r="F62" s="112"/>
      <c r="G62" s="117"/>
      <c r="H62" s="113"/>
      <c r="I62" s="114"/>
      <c r="J62" s="114"/>
      <c r="K62" s="115"/>
      <c r="L62" s="30"/>
      <c r="M62" s="27"/>
      <c r="N62" s="27"/>
      <c r="O62" s="27"/>
      <c r="P62" s="27"/>
      <c r="Q62" s="27"/>
      <c r="R62" s="27"/>
      <c r="S62" s="27"/>
      <c r="T62" s="27"/>
      <c r="U62" s="30"/>
      <c r="V62" s="30"/>
      <c r="W62" s="30"/>
      <c r="X62" s="30"/>
    </row>
    <row r="63" spans="1:35" s="26" customFormat="1" ht="12.75" x14ac:dyDescent="0.2">
      <c r="F63" s="95"/>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2017-06-10T20:30:41Z</dcterms:modified>
  <cp:category>Engineering Spreadsheets</cp:category>
</cp:coreProperties>
</file>