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460"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H22" i="31" l="1"/>
  <c r="H25" i="31" s="1"/>
  <c r="H28" i="31" s="1"/>
  <c r="H43" i="31"/>
  <c r="H46" i="31" s="1"/>
  <c r="H49" i="31" s="1"/>
  <c r="H42" i="31"/>
  <c r="H21" i="31"/>
  <c r="H45" i="31"/>
  <c r="H41" i="31"/>
  <c r="H20" i="31"/>
  <c r="H48" i="31"/>
  <c r="H24" i="31"/>
  <c r="H27"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<sst xmlns="http://schemas.openxmlformats.org/spreadsheetml/2006/main" count="117" uniqueCount="70">
  <si>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</si>
  <si>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</si>
  <si>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</si>
  <si>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</si>
  <si>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</si>
  <si>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</si>
  <si>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</si>
  <si>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</si>
  <si>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</si>
  <si>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</si>
  <si>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</si>
  <si>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</si>
  <si>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</si>
  <si>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</si>
  <si>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</si>
  <si>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</si>
  <si>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</si>
  <si>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</si>
  <si>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</si>
  <si>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</si>
  <si>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</si>
  <si>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</si>
  <si>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</si>
  <si>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</si>
  <si>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</si>
  <si>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</si>
  <si>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</si>
  <si>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</si>
  <si>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</si>
  <si>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</si>
  <si>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</si>
  <si>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</si>
  <si>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</si>
  <si>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</si>
  <si>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</si>
  <si>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</si>
  <si>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</si>
  <si>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</si>
  <si>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</si>
  <si>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</si>
  <si>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</si>
  <si>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</si>
  <si>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</si>
  <si>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</si>
  <si>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</si>
  <si>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</si>
  <si>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</si>
  <si>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</si>
  <si>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</si>
  <si>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</si>
  <si>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</si>
  <si>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</si>
  <si>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t =</t>
  </si>
  <si>
    <t>in</t>
  </si>
  <si>
    <t>E =</t>
  </si>
  <si>
    <t>psi</t>
  </si>
  <si>
    <t>L =</t>
  </si>
  <si>
    <t>lb</t>
  </si>
  <si>
    <t>P =</t>
  </si>
  <si>
    <t>=</t>
  </si>
  <si>
    <t>in/lb/in</t>
  </si>
  <si>
    <t>lb/in/in</t>
  </si>
  <si>
    <t>Simple Cantilever</t>
  </si>
  <si>
    <t>Guided cantilever</t>
  </si>
  <si>
    <t>AA-SM-260</t>
  </si>
  <si>
    <t>in/in</t>
  </si>
  <si>
    <t>Stiffness per unit width =</t>
  </si>
  <si>
    <t>Deflection per unit width, δ =</t>
  </si>
  <si>
    <t>Spring rate per unit width, k =</t>
  </si>
  <si>
    <t>SPRING STIFFNESS OF CANTILEVER BEAMS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</si>
</sst>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00000"/>
  </numFmts>
  <fonts count="22"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10">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0" fontId="16" fillId="0" borderId="0" xfId="2" applyFont="1" applyAlignment="1">
      <alignment horizontal="left"/>
    </xf>
    <xf numFmtId="165" fontId="16" fillId="0" borderId="0" xfId="2" applyNumberFormat="1" applyFont="1"/>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0" fontId="21" fillId="0" borderId="0" xfId="0" applyFont="1" applyAlignment="1">
      <alignment horizontal="right"/>
    </xf>
    <xf numFmtId="164" fontId="21" fillId="0" borderId="0" xfId="1" applyNumberFormat="1" applyFont="1" applyAlignment="1">
      <alignment horizontal="right"/>
    </xf>
    <xf numFmtId="1" fontId="16" fillId="0" borderId="0" xfId="2" applyNumberFormat="1" applyFont="1" applyAlignment="1">
      <alignment horizontal="right"/>
    </xf>
    <xf numFmtId="2" fontId="21" fillId="0" borderId="0" xfId="0" applyNumberFormat="1" applyFont="1"/>
    <xf numFmtId="167" fontId="17" fillId="0" borderId="0" xfId="2" applyNumberFormat="1" applyFont="1" applyAlignment="1">
      <alignment horizontal="center"/>
    </xf>
    <xf numFmtId="167" fontId="3" fillId="0" borderId="0" xfId="0" applyNumberFormat="1"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168" fontId="16" fillId="0" borderId="0" xfId="0" applyNumberFormat="1" applyFont="1" applyAlignment="1">
      <alignment horizontal="right"/>
    </xf>
    <xf numFmtId="168" fontId="16" fillId="0" borderId="0" xfId="2" applyNumberFormat="1" applyFont="1" applyAlignment="1">
      <alignment horizontal="righ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2.gif"/><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95880"/>
          <a:ext cx="2571829" cy="642297"/>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236220</xdr:colOff>
      <xdr:row>14</xdr:row>
      <xdr:rowOff>152400</xdr:rowOff>
    </xdr:from>
    <xdr:to>
      <xdr:col>6</xdr:col>
      <xdr:colOff>464820</xdr:colOff>
      <xdr:row>17</xdr:row>
      <xdr:rowOff>0</xdr:rowOff>
    </xdr:to>
    <xdr:pic>
      <xdr:nvPicPr>
        <xdr:cNvPr id="35" name="Picture 34"/>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06140" y="2628900"/>
          <a:ext cx="85344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152400</xdr:rowOff>
    </xdr:from>
    <xdr:to>
      <xdr:col>9</xdr:col>
      <xdr:colOff>38100</xdr:colOff>
      <xdr:row>17</xdr:row>
      <xdr:rowOff>0</xdr:rowOff>
    </xdr:to>
    <xdr:pic>
      <xdr:nvPicPr>
        <xdr:cNvPr id="37" name="Picture 3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4440" y="2628900"/>
          <a:ext cx="66294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426720</xdr:colOff>
      <xdr:row>36</xdr:row>
      <xdr:rowOff>0</xdr:rowOff>
    </xdr:from>
    <xdr:to>
      <xdr:col>6</xdr:col>
      <xdr:colOff>464820</xdr:colOff>
      <xdr:row>38</xdr:row>
      <xdr:rowOff>15240</xdr:rowOff>
    </xdr:to>
    <xdr:pic>
      <xdr:nvPicPr>
        <xdr:cNvPr id="39" name="Picture 38"/>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96640" y="5623560"/>
          <a:ext cx="66294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36</xdr:row>
      <xdr:rowOff>0</xdr:rowOff>
    </xdr:from>
    <xdr:to>
      <xdr:col>9</xdr:col>
      <xdr:colOff>38100</xdr:colOff>
      <xdr:row>38</xdr:row>
      <xdr:rowOff>15240</xdr:rowOff>
    </xdr:to>
    <xdr:pic>
      <xdr:nvPicPr>
        <xdr:cNvPr id="45" name="Picture 4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44440" y="5623560"/>
          <a:ext cx="66294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14</xdr:row>
      <xdr:rowOff>76200</xdr:rowOff>
    </xdr:from>
    <xdr:to>
      <xdr:col>4</xdr:col>
      <xdr:colOff>3729</xdr:colOff>
      <xdr:row>22</xdr:row>
      <xdr:rowOff>137160</xdr:rowOff>
    </xdr:to>
    <xdr:pic>
      <xdr:nvPicPr>
        <xdr:cNvPr id="46" name="Picture 45"/>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381000" y="2552700"/>
          <a:ext cx="2167809" cy="1455420"/>
        </a:xfrm>
        <a:prstGeom prst="rect">
          <a:avLst/>
        </a:prstGeom>
      </xdr:spPr>
    </xdr:pic>
    <xdr:clientData/>
  </xdr:twoCellAnchor>
  <xdr:twoCellAnchor editAs="oneCell">
    <xdr:from>
      <xdr:col>0</xdr:col>
      <xdr:colOff>348342</xdr:colOff>
      <xdr:row>35</xdr:row>
      <xdr:rowOff>32657</xdr:rowOff>
    </xdr:from>
    <xdr:to>
      <xdr:col>3</xdr:col>
      <xdr:colOff>574571</xdr:colOff>
      <xdr:row>43</xdr:row>
      <xdr:rowOff>137160</xdr:rowOff>
    </xdr:to>
    <xdr:pic>
      <xdr:nvPicPr>
        <xdr:cNvPr id="47" name="Picture 46"/>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348342" y="6181997"/>
          <a:ext cx="2146469" cy="1506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8" customWidth="1"/>
    <col min="18" max="19" width="5.33203125" style="69" customWidth="1"/>
    <col min="20" max="25" width="9.109375" style="71"/>
    <col min="26" max="16384" width="9.109375" style="20"/>
  </cols>
  <sheetData>
    <row r="1" spans="1:25" s="5" customFormat="1" ht="13.8" x14ac:dyDescent="0.3">
      <c r="A1" s="1"/>
      <c r="B1" s="2" t="s">
        <v>1</v>
      </c>
      <c r="C1" s="3" t="s">
        <v>0</v>
      </c>
      <c r="D1" s="1"/>
      <c r="E1" s="1"/>
      <c r="F1" s="2" t="s">
        <v>11</v>
      </c>
      <c r="G1" s="4"/>
      <c r="H1" s="1"/>
      <c r="I1" s="1"/>
      <c r="J1" s="1"/>
      <c r="K1" s="1"/>
      <c r="M1" s="64"/>
      <c r="N1" s="64"/>
      <c r="O1" s="64"/>
      <c r="P1" s="64"/>
      <c r="Q1" s="64"/>
      <c r="R1" s="64"/>
      <c r="S1" s="64"/>
      <c r="T1" s="65"/>
      <c r="U1" s="65"/>
      <c r="V1" s="65"/>
      <c r="W1" s="66"/>
      <c r="X1" s="67"/>
      <c r="Y1" s="65"/>
    </row>
    <row r="2" spans="1:25" s="5" customFormat="1" ht="13.8" x14ac:dyDescent="0.3">
      <c r="A2" s="1"/>
      <c r="B2" s="2" t="s">
        <v>2</v>
      </c>
      <c r="C2" s="3" t="s">
        <v>10</v>
      </c>
      <c r="D2" s="1"/>
      <c r="E2" s="1"/>
      <c r="F2" s="2" t="s">
        <v>5</v>
      </c>
      <c r="G2" s="3"/>
      <c r="H2" s="1"/>
      <c r="I2" s="1"/>
      <c r="J2" s="1"/>
      <c r="K2" s="1"/>
      <c r="M2" s="64"/>
      <c r="N2" s="64"/>
      <c r="O2" s="64"/>
      <c r="P2" s="64"/>
      <c r="Q2" s="64"/>
      <c r="R2" s="64"/>
      <c r="S2" s="64"/>
      <c r="T2" s="65"/>
      <c r="U2" s="65"/>
      <c r="V2" s="65"/>
      <c r="W2" s="66"/>
      <c r="X2" s="67"/>
      <c r="Y2" s="65"/>
    </row>
    <row r="3" spans="1:25" s="5" customFormat="1" ht="13.8" x14ac:dyDescent="0.3">
      <c r="A3" s="1"/>
      <c r="B3" s="2" t="s">
        <v>3</v>
      </c>
      <c r="C3" s="10"/>
      <c r="D3" s="1"/>
      <c r="E3" s="1"/>
      <c r="F3" s="2" t="s">
        <v>4</v>
      </c>
      <c r="G3" s="3"/>
      <c r="H3" s="1"/>
      <c r="I3" s="1"/>
      <c r="J3" s="1"/>
      <c r="K3" s="1"/>
      <c r="M3" s="64"/>
      <c r="N3" s="64"/>
      <c r="O3" s="64"/>
      <c r="P3" s="64"/>
      <c r="Q3" s="64"/>
      <c r="R3" s="64"/>
      <c r="S3" s="64"/>
      <c r="T3" s="65"/>
      <c r="U3" s="65"/>
      <c r="V3" s="65"/>
      <c r="W3" s="66"/>
      <c r="X3" s="67"/>
      <c r="Y3" s="65"/>
    </row>
    <row r="4" spans="1:25" s="5" customFormat="1" ht="13.8" x14ac:dyDescent="0.3">
      <c r="A4" s="1"/>
      <c r="B4" s="2" t="s">
        <v>24</v>
      </c>
      <c r="C4" s="4"/>
      <c r="D4" s="1"/>
      <c r="E4" s="1"/>
      <c r="F4" s="2" t="s">
        <v>25</v>
      </c>
      <c r="G4" s="3" t="s">
        <v>26</v>
      </c>
      <c r="H4" s="1"/>
      <c r="I4" s="1"/>
      <c r="J4" s="1"/>
      <c r="K4" s="1"/>
      <c r="M4" s="64"/>
      <c r="N4" s="64"/>
      <c r="O4" s="64"/>
      <c r="P4" s="64"/>
      <c r="Q4" s="68"/>
      <c r="R4" s="69"/>
      <c r="S4" s="69"/>
      <c r="T4" s="65"/>
      <c r="U4" s="65"/>
      <c r="V4" s="65"/>
      <c r="W4" s="66"/>
      <c r="X4" s="67"/>
      <c r="Y4" s="65"/>
    </row>
    <row r="5" spans="1:25" s="5" customFormat="1" ht="13.8" x14ac:dyDescent="0.3">
      <c r="A5" s="1"/>
      <c r="B5" s="2" t="s">
        <v>27</v>
      </c>
      <c r="C5" s="4"/>
      <c r="D5" s="1"/>
      <c r="E5" s="2"/>
      <c r="F5" s="1"/>
      <c r="G5" s="1"/>
      <c r="H5" s="1"/>
      <c r="I5" s="1"/>
      <c r="J5" s="1"/>
      <c r="K5" s="1"/>
      <c r="M5" s="64"/>
      <c r="N5" s="64"/>
      <c r="O5" s="64"/>
      <c r="P5" s="64"/>
      <c r="Q5" s="68"/>
      <c r="R5" s="69"/>
      <c r="S5" s="69"/>
      <c r="T5" s="65"/>
      <c r="U5" s="65"/>
      <c r="V5" s="65"/>
      <c r="W5" s="66"/>
      <c r="X5" s="67"/>
      <c r="Y5" s="65"/>
    </row>
    <row r="6" spans="1:25" s="5" customFormat="1" ht="13.8" x14ac:dyDescent="0.3">
      <c r="A6" s="1"/>
      <c r="B6" s="1" t="s">
        <v>7</v>
      </c>
      <c r="C6" s="13"/>
      <c r="D6" s="1"/>
      <c r="E6" s="1"/>
      <c r="F6" s="1"/>
      <c r="G6" s="1"/>
      <c r="H6" s="1"/>
      <c r="I6" s="1"/>
      <c r="J6" s="1"/>
      <c r="K6" s="1"/>
      <c r="M6" s="64"/>
      <c r="N6" s="64"/>
      <c r="O6" s="64"/>
      <c r="P6" s="64"/>
      <c r="Q6" s="68"/>
      <c r="R6" s="69"/>
      <c r="S6" s="69"/>
      <c r="T6" s="65"/>
      <c r="U6" s="65"/>
      <c r="V6" s="65"/>
      <c r="W6" s="66"/>
      <c r="X6" s="67"/>
      <c r="Y6" s="65"/>
    </row>
    <row r="7" spans="1:25" s="5" customFormat="1" ht="13.8" x14ac:dyDescent="0.3">
      <c r="A7" s="1"/>
      <c r="B7" s="1"/>
      <c r="C7" s="1"/>
      <c r="D7" s="1"/>
      <c r="E7" s="1"/>
      <c r="F7" s="1"/>
      <c r="G7" s="1"/>
      <c r="H7" s="1"/>
      <c r="I7" s="1"/>
      <c r="J7" s="1"/>
      <c r="K7" s="1"/>
      <c r="M7" s="64"/>
      <c r="N7" s="64"/>
      <c r="O7" s="64"/>
      <c r="P7" s="64"/>
      <c r="Q7" s="68"/>
      <c r="R7" s="69"/>
      <c r="S7" s="69"/>
      <c r="T7" s="65"/>
      <c r="U7" s="65"/>
      <c r="V7" s="65"/>
      <c r="W7" s="66"/>
      <c r="X7" s="67"/>
      <c r="Y7" s="65"/>
    </row>
    <row r="8" spans="1:25" s="5" customFormat="1" ht="13.8" x14ac:dyDescent="0.3">
      <c r="A8" s="14"/>
      <c r="E8" s="7"/>
      <c r="F8" s="8"/>
      <c r="H8" s="15"/>
      <c r="I8" s="7"/>
      <c r="J8" s="16"/>
      <c r="K8" s="17"/>
      <c r="L8" s="18"/>
      <c r="M8" s="64"/>
      <c r="N8" s="64"/>
      <c r="O8" s="64"/>
      <c r="P8" s="64"/>
      <c r="Q8" s="68"/>
      <c r="R8" s="69"/>
      <c r="S8" s="69"/>
      <c r="T8" s="65"/>
      <c r="U8" s="65"/>
      <c r="V8" s="65"/>
      <c r="W8" s="65"/>
      <c r="X8" s="65"/>
      <c r="Y8" s="65"/>
    </row>
    <row r="9" spans="1:25" s="5" customFormat="1" ht="13.8" x14ac:dyDescent="0.3">
      <c r="E9" s="7"/>
      <c r="F9" s="15"/>
      <c r="H9" s="15"/>
      <c r="I9" s="7"/>
      <c r="J9" s="17"/>
      <c r="K9" s="17"/>
      <c r="L9" s="18"/>
      <c r="M9" s="64"/>
      <c r="N9" s="64"/>
      <c r="O9" s="64"/>
      <c r="P9" s="64"/>
      <c r="Q9" s="68"/>
      <c r="R9" s="69"/>
      <c r="S9" s="69"/>
      <c r="T9" s="65"/>
      <c r="U9" s="65"/>
      <c r="V9" s="65"/>
      <c r="W9" s="65"/>
      <c r="X9" s="65"/>
      <c r="Y9" s="65"/>
    </row>
    <row r="10" spans="1:25" s="5" customFormat="1" ht="13.8" x14ac:dyDescent="0.3">
      <c r="E10" s="7"/>
      <c r="F10" s="15"/>
      <c r="H10" s="15"/>
      <c r="I10" s="7"/>
      <c r="J10" s="8"/>
      <c r="K10" s="15"/>
      <c r="L10" s="18"/>
      <c r="M10" s="64"/>
      <c r="N10" s="64"/>
      <c r="O10" s="64"/>
      <c r="P10" s="64"/>
      <c r="Q10" s="68"/>
      <c r="R10" s="69"/>
      <c r="S10" s="69"/>
      <c r="T10" s="65"/>
      <c r="U10" s="65"/>
      <c r="V10" s="65"/>
      <c r="W10" s="65"/>
      <c r="X10" s="65"/>
      <c r="Y10" s="65"/>
    </row>
    <row r="11" spans="1:25" s="5" customFormat="1" ht="13.8" x14ac:dyDescent="0.3">
      <c r="E11" s="7"/>
      <c r="F11" s="15"/>
      <c r="I11" s="19"/>
      <c r="J11" s="8"/>
      <c r="M11" s="64"/>
      <c r="N11" s="64"/>
      <c r="O11" s="64"/>
      <c r="P11" s="64"/>
      <c r="Q11" s="64"/>
      <c r="R11" s="64"/>
      <c r="S11" s="64"/>
      <c r="T11" s="65"/>
      <c r="U11" s="65"/>
      <c r="V11" s="65"/>
      <c r="W11" s="65"/>
      <c r="X11" s="65"/>
      <c r="Y11" s="65"/>
    </row>
    <row r="12" spans="1:25" x14ac:dyDescent="0.3">
      <c r="C12" s="21" t="str">
        <f>G4</f>
        <v>IMPORTANT INFORMATION</v>
      </c>
      <c r="M12" s="64"/>
      <c r="N12" s="64"/>
      <c r="O12" s="64"/>
      <c r="P12" s="64"/>
      <c r="Q12" s="70"/>
      <c r="R12" s="70"/>
      <c r="S12" s="70"/>
    </row>
    <row r="13" spans="1:25" s="5" customFormat="1" ht="13.8" x14ac:dyDescent="0.3">
      <c r="M13" s="64"/>
      <c r="N13" s="64"/>
      <c r="O13" s="64"/>
      <c r="P13" s="64"/>
      <c r="Q13" s="64"/>
      <c r="R13" s="64"/>
      <c r="S13" s="64"/>
      <c r="T13" s="65"/>
      <c r="U13" s="65"/>
      <c r="V13" s="65"/>
      <c r="W13" s="65"/>
      <c r="X13" s="65"/>
      <c r="Y13" s="65"/>
    </row>
    <row r="14" spans="1:25" s="5" customFormat="1" ht="13.8" x14ac:dyDescent="0.3">
      <c r="B14" s="22" t="s">
        <v>31</v>
      </c>
      <c r="M14" s="64"/>
      <c r="N14" s="64"/>
      <c r="O14" s="64"/>
      <c r="P14" s="64"/>
      <c r="Q14" s="64"/>
      <c r="R14" s="64"/>
      <c r="S14" s="64"/>
      <c r="T14" s="65"/>
      <c r="U14" s="65"/>
      <c r="V14" s="65"/>
      <c r="W14" s="65"/>
      <c r="X14" s="65"/>
      <c r="Y14" s="65"/>
    </row>
    <row r="15" spans="1:25" s="5" customFormat="1" ht="13.8" x14ac:dyDescent="0.3">
      <c r="A15" s="23"/>
      <c r="K15" s="23"/>
      <c r="M15" s="68"/>
      <c r="N15" s="68"/>
      <c r="O15" s="68"/>
      <c r="P15" s="68"/>
      <c r="Q15" s="68"/>
      <c r="R15" s="69"/>
      <c r="S15" s="69"/>
      <c r="T15" s="65"/>
      <c r="U15" s="65"/>
      <c r="V15" s="65"/>
      <c r="W15" s="65"/>
      <c r="X15" s="65"/>
      <c r="Y15" s="65"/>
    </row>
    <row r="16" spans="1:25" s="5" customFormat="1" ht="12.75" customHeight="1" x14ac:dyDescent="0.3">
      <c r="B16" s="105" t="s">
        <v>38</v>
      </c>
      <c r="C16" s="105"/>
      <c r="D16" s="105"/>
      <c r="E16" s="105"/>
      <c r="F16" s="105"/>
      <c r="G16" s="105"/>
      <c r="H16" s="105"/>
      <c r="I16" s="105"/>
      <c r="J16" s="105"/>
      <c r="M16" s="68"/>
      <c r="N16" s="68"/>
      <c r="O16" s="68"/>
      <c r="P16" s="68"/>
      <c r="Q16" s="68"/>
      <c r="R16" s="69"/>
      <c r="S16" s="69"/>
      <c r="T16" s="65"/>
      <c r="U16" s="65"/>
      <c r="V16" s="65"/>
      <c r="W16" s="65"/>
      <c r="X16" s="65"/>
      <c r="Y16" s="65"/>
    </row>
    <row r="17" spans="1:25" s="5" customFormat="1" ht="13.8" x14ac:dyDescent="0.3">
      <c r="B17" s="105"/>
      <c r="C17" s="105"/>
      <c r="D17" s="105"/>
      <c r="E17" s="105"/>
      <c r="F17" s="105"/>
      <c r="G17" s="105"/>
      <c r="H17" s="105"/>
      <c r="I17" s="105"/>
      <c r="J17" s="105"/>
      <c r="M17" s="68"/>
      <c r="N17" s="68"/>
      <c r="O17" s="68"/>
      <c r="P17" s="68"/>
      <c r="Q17" s="68"/>
      <c r="R17" s="69"/>
      <c r="S17" s="69"/>
      <c r="T17" s="65"/>
      <c r="U17" s="65"/>
      <c r="V17" s="65"/>
      <c r="W17" s="65"/>
      <c r="X17" s="65"/>
      <c r="Y17" s="65"/>
    </row>
    <row r="18" spans="1:25" s="5" customFormat="1" ht="13.8" x14ac:dyDescent="0.3">
      <c r="B18" s="105"/>
      <c r="C18" s="105"/>
      <c r="D18" s="105"/>
      <c r="E18" s="105"/>
      <c r="F18" s="105"/>
      <c r="G18" s="105"/>
      <c r="H18" s="105"/>
      <c r="I18" s="105"/>
      <c r="J18" s="105"/>
      <c r="M18" s="68"/>
      <c r="N18" s="68"/>
      <c r="O18" s="68"/>
      <c r="P18" s="68"/>
      <c r="Q18" s="68"/>
      <c r="R18" s="69"/>
      <c r="S18" s="69"/>
      <c r="T18" s="65"/>
      <c r="U18" s="65"/>
      <c r="V18" s="65"/>
      <c r="W18" s="65"/>
      <c r="X18" s="65"/>
      <c r="Y18" s="65"/>
    </row>
    <row r="19" spans="1:25" s="5" customFormat="1" ht="13.8" x14ac:dyDescent="0.3">
      <c r="B19" s="105"/>
      <c r="C19" s="105"/>
      <c r="D19" s="105"/>
      <c r="E19" s="105"/>
      <c r="F19" s="105"/>
      <c r="G19" s="105"/>
      <c r="H19" s="105"/>
      <c r="I19" s="105"/>
      <c r="J19" s="105"/>
      <c r="M19" s="68"/>
      <c r="N19" s="68"/>
      <c r="O19" s="68"/>
      <c r="P19" s="68"/>
      <c r="Q19" s="68"/>
      <c r="R19" s="69"/>
      <c r="S19" s="69"/>
      <c r="T19" s="65"/>
      <c r="U19" s="65"/>
      <c r="V19" s="65"/>
      <c r="W19" s="65"/>
      <c r="X19" s="65"/>
      <c r="Y19" s="65"/>
    </row>
    <row r="20" spans="1:25" s="5" customFormat="1" ht="12.75" customHeight="1" x14ac:dyDescent="0.3">
      <c r="A20" s="23"/>
      <c r="B20" s="24" t="s">
        <v>36</v>
      </c>
      <c r="C20" s="23"/>
      <c r="D20" s="23"/>
      <c r="E20" s="23"/>
      <c r="F20" s="23"/>
      <c r="G20" s="23"/>
      <c r="H20" s="23"/>
      <c r="I20" s="23"/>
      <c r="J20" s="23"/>
      <c r="K20" s="23"/>
      <c r="M20" s="68"/>
      <c r="N20" s="68"/>
      <c r="O20" s="68"/>
      <c r="P20" s="68"/>
      <c r="Q20" s="68"/>
      <c r="R20" s="69"/>
      <c r="S20" s="69"/>
      <c r="T20" s="65"/>
      <c r="U20" s="65"/>
      <c r="V20" s="65"/>
      <c r="W20" s="65"/>
      <c r="X20" s="65"/>
      <c r="Y20" s="65"/>
    </row>
    <row r="21" spans="1:25" s="5" customFormat="1" ht="13.8" x14ac:dyDescent="0.3">
      <c r="A21" s="23"/>
      <c r="B21" s="24"/>
      <c r="C21" s="23"/>
      <c r="D21" s="23"/>
      <c r="E21" s="23"/>
      <c r="F21" s="23"/>
      <c r="G21" s="23"/>
      <c r="H21" s="23"/>
      <c r="I21" s="23"/>
      <c r="J21" s="23"/>
      <c r="K21" s="23"/>
      <c r="M21" s="68"/>
      <c r="N21" s="68"/>
      <c r="O21" s="68"/>
      <c r="P21" s="68"/>
      <c r="Q21" s="68"/>
      <c r="R21" s="69"/>
      <c r="S21" s="69"/>
      <c r="T21" s="65"/>
      <c r="U21" s="65"/>
      <c r="V21" s="65"/>
      <c r="W21" s="65"/>
      <c r="X21" s="65"/>
      <c r="Y21" s="65"/>
    </row>
    <row r="22" spans="1:25" s="5" customFormat="1" ht="13.8" x14ac:dyDescent="0.3">
      <c r="A22" s="23"/>
      <c r="B22" s="105" t="s">
        <v>39</v>
      </c>
      <c r="C22" s="105"/>
      <c r="D22" s="105"/>
      <c r="E22" s="105"/>
      <c r="F22" s="105"/>
      <c r="G22" s="105"/>
      <c r="H22" s="105"/>
      <c r="I22" s="105"/>
      <c r="J22" s="105"/>
      <c r="K22" s="23"/>
      <c r="M22" s="68"/>
      <c r="N22" s="68"/>
      <c r="O22" s="68"/>
      <c r="P22" s="68"/>
      <c r="Q22" s="68"/>
      <c r="R22" s="69"/>
      <c r="S22" s="69"/>
      <c r="T22" s="65"/>
      <c r="U22" s="65"/>
      <c r="V22" s="65"/>
      <c r="W22" s="65"/>
      <c r="X22" s="65"/>
      <c r="Y22" s="65"/>
    </row>
    <row r="23" spans="1:25" s="5" customFormat="1" ht="13.8" x14ac:dyDescent="0.3">
      <c r="A23" s="23"/>
      <c r="B23" s="105"/>
      <c r="C23" s="105"/>
      <c r="D23" s="105"/>
      <c r="E23" s="105"/>
      <c r="F23" s="105"/>
      <c r="G23" s="105"/>
      <c r="H23" s="105"/>
      <c r="I23" s="105"/>
      <c r="J23" s="105"/>
      <c r="K23" s="23"/>
      <c r="M23" s="68"/>
      <c r="N23" s="68"/>
      <c r="O23" s="68"/>
      <c r="P23" s="68"/>
      <c r="Q23" s="68"/>
      <c r="R23" s="69"/>
      <c r="S23" s="72"/>
      <c r="T23" s="65"/>
      <c r="U23" s="65"/>
      <c r="V23" s="65"/>
      <c r="W23" s="65"/>
      <c r="X23" s="65"/>
      <c r="Y23" s="65"/>
    </row>
    <row r="24" spans="1:25" s="5" customFormat="1" ht="13.8" x14ac:dyDescent="0.3">
      <c r="A24" s="23"/>
      <c r="B24" s="105"/>
      <c r="C24" s="105"/>
      <c r="D24" s="105"/>
      <c r="E24" s="105"/>
      <c r="F24" s="105"/>
      <c r="G24" s="105"/>
      <c r="H24" s="105"/>
      <c r="I24" s="105"/>
      <c r="J24" s="105"/>
      <c r="K24" s="23"/>
      <c r="M24" s="68"/>
      <c r="N24" s="68"/>
      <c r="O24" s="68"/>
      <c r="P24" s="68"/>
      <c r="Q24" s="68"/>
      <c r="R24" s="69"/>
      <c r="S24" s="72"/>
      <c r="T24" s="65"/>
      <c r="U24" s="65"/>
      <c r="V24" s="65"/>
      <c r="W24" s="65"/>
      <c r="X24" s="65"/>
      <c r="Y24" s="65"/>
    </row>
    <row r="25" spans="1:25" s="5" customFormat="1" ht="12.75" customHeight="1" x14ac:dyDescent="0.3">
      <c r="A25" s="23"/>
      <c r="B25" s="74"/>
      <c r="C25" s="74"/>
      <c r="D25" s="74"/>
      <c r="E25" s="74"/>
      <c r="F25" s="93" t="s">
        <v>51</v>
      </c>
      <c r="G25" s="74"/>
      <c r="H25" s="74"/>
      <c r="I25" s="74"/>
      <c r="J25" s="74"/>
      <c r="K25" s="23"/>
      <c r="M25" s="68"/>
      <c r="N25" s="68"/>
      <c r="O25" s="68"/>
      <c r="P25" s="68"/>
      <c r="Q25" s="68"/>
      <c r="R25" s="69"/>
      <c r="S25" s="69"/>
      <c r="T25" s="65"/>
      <c r="U25" s="65"/>
      <c r="V25" s="65"/>
      <c r="W25" s="65"/>
      <c r="X25" s="65"/>
      <c r="Y25" s="65"/>
    </row>
    <row r="26" spans="1:25" s="5" customFormat="1" ht="13.8" x14ac:dyDescent="0.3">
      <c r="A26" s="23"/>
      <c r="B26" s="105" t="s">
        <v>40</v>
      </c>
      <c r="C26" s="105"/>
      <c r="D26" s="105"/>
      <c r="E26" s="105"/>
      <c r="F26" s="105"/>
      <c r="G26" s="105"/>
      <c r="H26" s="105"/>
      <c r="I26" s="105"/>
      <c r="J26" s="105"/>
      <c r="K26" s="23"/>
      <c r="M26" s="68"/>
      <c r="N26" s="68"/>
      <c r="O26" s="68"/>
      <c r="P26" s="68"/>
      <c r="Q26" s="68"/>
      <c r="R26" s="69"/>
      <c r="S26" s="69"/>
      <c r="T26" s="65"/>
      <c r="U26" s="65"/>
      <c r="V26" s="65"/>
      <c r="W26" s="65"/>
      <c r="X26" s="65"/>
      <c r="Y26" s="65"/>
    </row>
    <row r="27" spans="1:25" s="5" customFormat="1" ht="13.8" x14ac:dyDescent="0.3">
      <c r="A27" s="23"/>
      <c r="B27" s="105"/>
      <c r="C27" s="105"/>
      <c r="D27" s="105"/>
      <c r="E27" s="105"/>
      <c r="F27" s="105"/>
      <c r="G27" s="105"/>
      <c r="H27" s="105"/>
      <c r="I27" s="105"/>
      <c r="J27" s="105"/>
      <c r="K27" s="23"/>
      <c r="M27" s="68"/>
      <c r="N27" s="68"/>
      <c r="O27" s="68"/>
      <c r="P27" s="68"/>
      <c r="Q27" s="68"/>
      <c r="R27" s="69"/>
      <c r="S27" s="69"/>
      <c r="T27" s="65"/>
      <c r="U27" s="65"/>
      <c r="V27" s="65"/>
      <c r="W27" s="65"/>
      <c r="X27" s="65"/>
      <c r="Y27" s="65"/>
    </row>
    <row r="28" spans="1:25" s="5" customFormat="1" ht="13.8" x14ac:dyDescent="0.3">
      <c r="A28" s="23"/>
      <c r="B28" s="74"/>
      <c r="C28" s="74"/>
      <c r="D28" s="74"/>
      <c r="E28" s="74"/>
      <c r="F28" s="74"/>
      <c r="G28" s="74"/>
      <c r="H28" s="74"/>
      <c r="I28" s="74"/>
      <c r="J28" s="74"/>
      <c r="K28" s="23"/>
      <c r="M28" s="68"/>
      <c r="N28" s="68"/>
      <c r="O28" s="68"/>
      <c r="P28" s="68"/>
      <c r="Q28" s="68"/>
      <c r="R28" s="69"/>
      <c r="S28" s="69"/>
      <c r="T28" s="65"/>
      <c r="U28" s="65"/>
      <c r="V28" s="65"/>
      <c r="W28" s="65"/>
      <c r="X28" s="65"/>
      <c r="Y28" s="65"/>
    </row>
    <row r="29" spans="1:25" s="5" customFormat="1" ht="13.8" x14ac:dyDescent="0.3">
      <c r="A29" s="23"/>
      <c r="B29" s="105" t="s">
        <v>41</v>
      </c>
      <c r="C29" s="105"/>
      <c r="D29" s="105"/>
      <c r="E29" s="105"/>
      <c r="F29" s="105"/>
      <c r="G29" s="105"/>
      <c r="H29" s="105"/>
      <c r="I29" s="105"/>
      <c r="J29" s="105"/>
      <c r="K29" s="23"/>
      <c r="M29" s="68"/>
      <c r="N29" s="68"/>
      <c r="O29" s="68"/>
      <c r="P29" s="68"/>
      <c r="Q29" s="68"/>
      <c r="R29" s="69"/>
      <c r="S29" s="69"/>
      <c r="T29" s="65"/>
      <c r="U29" s="65"/>
      <c r="V29" s="65"/>
      <c r="W29" s="65"/>
      <c r="X29" s="65"/>
      <c r="Y29" s="65"/>
    </row>
    <row r="30" spans="1:25" s="5" customFormat="1" ht="13.8" x14ac:dyDescent="0.3">
      <c r="A30" s="23"/>
      <c r="B30" s="105"/>
      <c r="C30" s="105"/>
      <c r="D30" s="105"/>
      <c r="E30" s="105"/>
      <c r="F30" s="105"/>
      <c r="G30" s="105"/>
      <c r="H30" s="105"/>
      <c r="I30" s="105"/>
      <c r="J30" s="105"/>
      <c r="K30" s="23"/>
      <c r="M30" s="68"/>
      <c r="N30" s="68"/>
      <c r="O30" s="68"/>
      <c r="P30" s="68"/>
      <c r="Q30" s="68"/>
      <c r="R30" s="69"/>
      <c r="S30" s="69"/>
      <c r="T30" s="65"/>
      <c r="U30" s="65"/>
      <c r="V30" s="65"/>
      <c r="W30" s="65"/>
      <c r="X30" s="65"/>
      <c r="Y30" s="65"/>
    </row>
    <row r="31" spans="1:25" s="5" customFormat="1" ht="12.75" customHeight="1" x14ac:dyDescent="0.3">
      <c r="A31" s="23"/>
      <c r="B31" s="105"/>
      <c r="C31" s="105"/>
      <c r="D31" s="105"/>
      <c r="E31" s="105"/>
      <c r="F31" s="105"/>
      <c r="G31" s="105"/>
      <c r="H31" s="105"/>
      <c r="I31" s="105"/>
      <c r="J31" s="105"/>
      <c r="K31" s="23"/>
      <c r="M31" s="68"/>
      <c r="N31" s="68"/>
      <c r="O31" s="68"/>
      <c r="P31" s="68"/>
      <c r="Q31" s="68"/>
      <c r="R31" s="69"/>
      <c r="S31" s="69"/>
      <c r="T31" s="65"/>
      <c r="U31" s="65"/>
      <c r="V31" s="65"/>
      <c r="W31" s="65"/>
      <c r="X31" s="65"/>
      <c r="Y31" s="65"/>
    </row>
    <row r="32" spans="1:25" s="5" customFormat="1" ht="13.8" x14ac:dyDescent="0.3">
      <c r="A32" s="23"/>
      <c r="B32" s="105"/>
      <c r="C32" s="105"/>
      <c r="D32" s="105"/>
      <c r="E32" s="105"/>
      <c r="F32" s="105"/>
      <c r="G32" s="105"/>
      <c r="H32" s="105"/>
      <c r="I32" s="105"/>
      <c r="J32" s="105"/>
      <c r="K32" s="23"/>
      <c r="M32" s="68"/>
      <c r="N32" s="68"/>
      <c r="O32" s="68"/>
      <c r="P32" s="68"/>
      <c r="Q32" s="68"/>
      <c r="R32" s="69"/>
      <c r="S32" s="69"/>
      <c r="T32" s="65"/>
      <c r="U32" s="65"/>
      <c r="V32" s="65"/>
      <c r="W32" s="65"/>
      <c r="X32" s="65"/>
      <c r="Y32" s="65"/>
    </row>
    <row r="33" spans="1:25" s="5" customFormat="1" ht="12.75" customHeight="1" x14ac:dyDescent="0.3">
      <c r="A33" s="23"/>
      <c r="B33" s="105"/>
      <c r="C33" s="105"/>
      <c r="D33" s="105"/>
      <c r="E33" s="105"/>
      <c r="F33" s="105"/>
      <c r="G33" s="105"/>
      <c r="H33" s="105"/>
      <c r="I33" s="105"/>
      <c r="J33" s="105"/>
      <c r="K33" s="23"/>
      <c r="M33" s="68"/>
      <c r="N33" s="68"/>
      <c r="O33" s="68"/>
      <c r="P33" s="68"/>
      <c r="Q33" s="68"/>
      <c r="R33" s="69"/>
      <c r="S33" s="69"/>
      <c r="T33" s="65"/>
      <c r="U33" s="65"/>
      <c r="V33" s="65"/>
      <c r="W33" s="65"/>
      <c r="X33" s="65"/>
      <c r="Y33" s="65"/>
    </row>
    <row r="34" spans="1:25" s="5" customFormat="1" ht="13.8" x14ac:dyDescent="0.3">
      <c r="A34" s="23"/>
      <c r="B34" s="74"/>
      <c r="C34" s="74"/>
      <c r="D34" s="107" t="s">
        <v>32</v>
      </c>
      <c r="E34" s="107"/>
      <c r="F34" s="107"/>
      <c r="G34" s="107"/>
      <c r="H34" s="107"/>
      <c r="I34" s="74"/>
      <c r="J34" s="74"/>
      <c r="K34" s="23"/>
      <c r="M34" s="68"/>
      <c r="N34" s="68"/>
      <c r="O34" s="68"/>
      <c r="P34" s="68"/>
      <c r="Q34" s="68"/>
      <c r="R34" s="69"/>
      <c r="S34" s="72"/>
      <c r="T34" s="65"/>
      <c r="U34" s="65"/>
      <c r="V34" s="65"/>
      <c r="W34" s="65"/>
      <c r="X34" s="65"/>
      <c r="Y34" s="65"/>
    </row>
    <row r="35" spans="1:25" s="5" customFormat="1" ht="13.8" x14ac:dyDescent="0.3">
      <c r="A35" s="23"/>
      <c r="B35" s="23"/>
      <c r="C35" s="23"/>
      <c r="I35" s="23"/>
      <c r="J35" s="23"/>
      <c r="K35" s="23"/>
      <c r="M35" s="68"/>
      <c r="N35" s="68"/>
      <c r="O35" s="68"/>
      <c r="P35" s="68"/>
      <c r="Q35" s="68"/>
      <c r="R35" s="69"/>
      <c r="S35" s="72"/>
      <c r="T35" s="65"/>
      <c r="U35" s="65"/>
      <c r="V35" s="65"/>
      <c r="W35" s="65"/>
      <c r="X35" s="65"/>
      <c r="Y35" s="65"/>
    </row>
    <row r="36" spans="1:25" s="5" customFormat="1" ht="12.75" customHeight="1" x14ac:dyDescent="0.3">
      <c r="A36" s="23"/>
      <c r="B36" s="24" t="s">
        <v>33</v>
      </c>
      <c r="C36" s="23"/>
      <c r="D36" s="23"/>
      <c r="E36" s="23"/>
      <c r="F36" s="73"/>
      <c r="G36" s="23"/>
      <c r="H36" s="23"/>
      <c r="I36" s="23"/>
      <c r="J36" s="23"/>
      <c r="K36" s="23"/>
      <c r="M36" s="68"/>
      <c r="N36" s="68"/>
      <c r="O36" s="68"/>
      <c r="P36" s="68"/>
      <c r="Q36" s="68"/>
      <c r="R36" s="69"/>
      <c r="S36" s="69"/>
      <c r="T36" s="65"/>
      <c r="U36" s="65"/>
      <c r="V36" s="65"/>
      <c r="W36" s="65"/>
      <c r="X36" s="65"/>
      <c r="Y36" s="65"/>
    </row>
    <row r="37" spans="1:25" s="5" customFormat="1" ht="13.8" x14ac:dyDescent="0.3">
      <c r="A37" s="23"/>
      <c r="B37" s="24"/>
      <c r="C37" s="23"/>
      <c r="D37" s="23"/>
      <c r="E37" s="23"/>
      <c r="F37" s="73"/>
      <c r="G37" s="23"/>
      <c r="H37" s="23"/>
      <c r="I37" s="23"/>
      <c r="J37" s="23"/>
      <c r="K37" s="23"/>
      <c r="M37" s="68"/>
      <c r="N37" s="68"/>
      <c r="O37" s="68"/>
      <c r="P37" s="68"/>
      <c r="Q37" s="68"/>
      <c r="R37" s="69"/>
      <c r="S37" s="69"/>
      <c r="T37" s="65"/>
      <c r="U37" s="65"/>
      <c r="V37" s="65"/>
      <c r="W37" s="65"/>
      <c r="X37" s="65"/>
      <c r="Y37" s="65"/>
    </row>
    <row r="38" spans="1:25" s="5" customFormat="1" ht="13.8" x14ac:dyDescent="0.3">
      <c r="A38" s="23"/>
      <c r="B38" s="105" t="s">
        <v>42</v>
      </c>
      <c r="C38" s="105"/>
      <c r="D38" s="105"/>
      <c r="E38" s="105"/>
      <c r="F38" s="105"/>
      <c r="G38" s="105"/>
      <c r="H38" s="105"/>
      <c r="I38" s="105"/>
      <c r="J38" s="105"/>
      <c r="K38" s="23"/>
      <c r="M38" s="68"/>
      <c r="N38" s="68"/>
      <c r="O38" s="68"/>
      <c r="P38" s="68"/>
      <c r="Q38" s="68"/>
      <c r="R38" s="69"/>
      <c r="S38" s="69"/>
      <c r="T38" s="65"/>
      <c r="U38" s="65"/>
      <c r="V38" s="65"/>
      <c r="W38" s="65"/>
      <c r="X38" s="65"/>
      <c r="Y38" s="65"/>
    </row>
    <row r="39" spans="1:25" s="5" customFormat="1" ht="13.8" x14ac:dyDescent="0.3">
      <c r="A39" s="23"/>
      <c r="B39" s="105"/>
      <c r="C39" s="105"/>
      <c r="D39" s="105"/>
      <c r="E39" s="105"/>
      <c r="F39" s="105"/>
      <c r="G39" s="105"/>
      <c r="H39" s="105"/>
      <c r="I39" s="105"/>
      <c r="J39" s="105"/>
      <c r="K39" s="23"/>
      <c r="M39" s="68"/>
      <c r="N39" s="68"/>
      <c r="O39" s="68"/>
      <c r="P39" s="68"/>
      <c r="Q39" s="68"/>
      <c r="R39" s="69"/>
      <c r="S39" s="69"/>
      <c r="T39" s="65"/>
      <c r="U39" s="65"/>
      <c r="V39" s="65"/>
      <c r="W39" s="65"/>
      <c r="X39" s="65"/>
      <c r="Y39" s="65"/>
    </row>
    <row r="40" spans="1:25" s="5" customFormat="1" ht="13.8" x14ac:dyDescent="0.3">
      <c r="A40" s="23"/>
      <c r="B40" s="74"/>
      <c r="C40" s="74"/>
      <c r="D40" s="74"/>
      <c r="E40" s="74"/>
      <c r="F40" s="74"/>
      <c r="G40" s="74"/>
      <c r="H40" s="74"/>
      <c r="I40" s="74"/>
      <c r="J40" s="74"/>
      <c r="K40" s="23"/>
      <c r="M40" s="68"/>
      <c r="N40" s="68"/>
      <c r="O40" s="68"/>
      <c r="P40" s="68"/>
      <c r="Q40" s="68"/>
      <c r="R40" s="69"/>
      <c r="S40" s="69"/>
      <c r="T40" s="65"/>
      <c r="U40" s="65"/>
      <c r="V40" s="65"/>
      <c r="W40" s="65"/>
      <c r="X40" s="65"/>
      <c r="Y40" s="65"/>
    </row>
    <row r="41" spans="1:25" s="5" customFormat="1" ht="13.8" x14ac:dyDescent="0.3">
      <c r="A41" s="23"/>
      <c r="B41" s="105" t="s">
        <v>43</v>
      </c>
      <c r="C41" s="105"/>
      <c r="D41" s="105"/>
      <c r="E41" s="105"/>
      <c r="F41" s="105"/>
      <c r="G41" s="105"/>
      <c r="H41" s="105"/>
      <c r="I41" s="105"/>
      <c r="J41" s="105"/>
      <c r="K41" s="23"/>
      <c r="M41" s="68"/>
      <c r="N41" s="68"/>
      <c r="O41" s="68"/>
      <c r="P41" s="68"/>
      <c r="Q41" s="68"/>
      <c r="R41" s="69"/>
      <c r="S41" s="69"/>
      <c r="T41" s="65"/>
      <c r="U41" s="65"/>
      <c r="V41" s="65"/>
      <c r="W41" s="65"/>
      <c r="X41" s="65"/>
      <c r="Y41" s="65"/>
    </row>
    <row r="42" spans="1:25" s="5" customFormat="1" ht="13.8" x14ac:dyDescent="0.3">
      <c r="A42" s="23"/>
      <c r="B42" s="105"/>
      <c r="C42" s="105"/>
      <c r="D42" s="105"/>
      <c r="E42" s="105"/>
      <c r="F42" s="105"/>
      <c r="G42" s="105"/>
      <c r="H42" s="105"/>
      <c r="I42" s="105"/>
      <c r="J42" s="105"/>
      <c r="K42" s="23"/>
      <c r="M42" s="68"/>
      <c r="N42" s="68"/>
      <c r="O42" s="68"/>
      <c r="P42" s="68"/>
      <c r="Q42" s="68"/>
      <c r="R42" s="69"/>
      <c r="S42" s="69"/>
      <c r="T42" s="65"/>
      <c r="U42" s="65"/>
      <c r="V42" s="65"/>
      <c r="W42" s="65"/>
      <c r="X42" s="65"/>
      <c r="Y42" s="65"/>
    </row>
    <row r="43" spans="1:25" s="5" customFormat="1" ht="13.8" x14ac:dyDescent="0.3">
      <c r="A43" s="23"/>
      <c r="B43" s="105"/>
      <c r="C43" s="105"/>
      <c r="D43" s="105"/>
      <c r="E43" s="105"/>
      <c r="F43" s="105"/>
      <c r="G43" s="105"/>
      <c r="H43" s="105"/>
      <c r="I43" s="105"/>
      <c r="J43" s="105"/>
      <c r="K43" s="23"/>
      <c r="M43" s="68"/>
      <c r="N43" s="68"/>
      <c r="O43" s="68"/>
      <c r="P43" s="68"/>
      <c r="Q43" s="68"/>
      <c r="R43" s="69"/>
      <c r="S43" s="69"/>
      <c r="T43" s="65"/>
      <c r="U43" s="65"/>
      <c r="V43" s="65"/>
      <c r="W43" s="65"/>
      <c r="X43" s="65"/>
      <c r="Y43" s="65"/>
    </row>
    <row r="44" spans="1:25" s="5" customFormat="1" ht="13.8" x14ac:dyDescent="0.3">
      <c r="A44" s="23"/>
      <c r="B44" s="74"/>
      <c r="C44" s="74"/>
      <c r="D44" s="74"/>
      <c r="E44" s="74"/>
      <c r="F44" s="74"/>
      <c r="G44" s="74"/>
      <c r="H44" s="74"/>
      <c r="I44" s="74"/>
      <c r="J44" s="74"/>
      <c r="K44" s="23"/>
      <c r="M44" s="68"/>
      <c r="N44" s="68"/>
      <c r="O44" s="68"/>
      <c r="P44" s="68"/>
      <c r="Q44" s="68"/>
      <c r="R44" s="69"/>
      <c r="S44" s="69"/>
      <c r="T44" s="65"/>
      <c r="U44" s="65"/>
      <c r="V44" s="65"/>
      <c r="W44" s="65"/>
      <c r="X44" s="65"/>
      <c r="Y44" s="65"/>
    </row>
    <row r="45" spans="1:25" s="5" customFormat="1" ht="12.75" customHeight="1" x14ac:dyDescent="0.3">
      <c r="A45" s="23"/>
      <c r="B45" s="105" t="s">
        <v>37</v>
      </c>
      <c r="C45" s="105"/>
      <c r="D45" s="105"/>
      <c r="E45" s="105"/>
      <c r="F45" s="105"/>
      <c r="G45" s="105"/>
      <c r="H45" s="105"/>
      <c r="I45" s="105"/>
      <c r="J45" s="105"/>
      <c r="K45" s="23"/>
      <c r="M45" s="68"/>
      <c r="N45" s="68"/>
      <c r="O45" s="68"/>
      <c r="P45" s="68"/>
      <c r="Q45" s="68"/>
      <c r="R45" s="69"/>
      <c r="S45" s="69"/>
      <c r="T45" s="65"/>
      <c r="U45" s="65"/>
      <c r="V45" s="65"/>
      <c r="W45" s="65"/>
      <c r="X45" s="65"/>
      <c r="Y45" s="65"/>
    </row>
    <row r="46" spans="1:25" s="5" customFormat="1" ht="13.8" x14ac:dyDescent="0.3">
      <c r="A46" s="23"/>
      <c r="B46" s="105"/>
      <c r="C46" s="105"/>
      <c r="D46" s="105"/>
      <c r="E46" s="105"/>
      <c r="F46" s="105"/>
      <c r="G46" s="105"/>
      <c r="H46" s="105"/>
      <c r="I46" s="105"/>
      <c r="J46" s="105"/>
      <c r="K46" s="23"/>
      <c r="M46" s="68"/>
      <c r="N46" s="68"/>
      <c r="O46" s="68"/>
      <c r="P46" s="68"/>
      <c r="Q46" s="68"/>
      <c r="R46" s="69"/>
      <c r="S46" s="69"/>
      <c r="T46" s="65"/>
      <c r="U46" s="65"/>
      <c r="V46" s="65"/>
      <c r="W46" s="65"/>
      <c r="X46" s="65"/>
      <c r="Y46" s="65"/>
    </row>
    <row r="47" spans="1:25" s="5" customFormat="1" ht="13.8" x14ac:dyDescent="0.3">
      <c r="A47" s="23"/>
      <c r="B47" s="105"/>
      <c r="C47" s="105"/>
      <c r="D47" s="105"/>
      <c r="E47" s="105"/>
      <c r="F47" s="105"/>
      <c r="G47" s="105"/>
      <c r="H47" s="105"/>
      <c r="I47" s="105"/>
      <c r="J47" s="105"/>
      <c r="K47" s="23"/>
      <c r="M47" s="68"/>
      <c r="N47" s="68"/>
      <c r="O47" s="68"/>
      <c r="P47" s="68"/>
      <c r="Q47" s="68"/>
      <c r="R47" s="69"/>
      <c r="S47" s="69"/>
      <c r="T47" s="65"/>
      <c r="U47" s="65"/>
      <c r="V47" s="65"/>
      <c r="W47" s="65"/>
      <c r="X47" s="65"/>
      <c r="Y47" s="65"/>
    </row>
    <row r="48" spans="1:25" s="5" customFormat="1" ht="12.75" customHeight="1" x14ac:dyDescent="0.3">
      <c r="A48" s="23"/>
      <c r="B48" s="105"/>
      <c r="C48" s="105"/>
      <c r="D48" s="105"/>
      <c r="E48" s="105"/>
      <c r="F48" s="105"/>
      <c r="G48" s="105"/>
      <c r="H48" s="105"/>
      <c r="I48" s="105"/>
      <c r="J48" s="105"/>
      <c r="K48" s="23"/>
      <c r="M48" s="68"/>
      <c r="N48" s="68"/>
      <c r="O48" s="68"/>
      <c r="P48" s="68"/>
      <c r="Q48" s="68"/>
      <c r="R48" s="69"/>
      <c r="S48" s="69"/>
      <c r="T48" s="65"/>
      <c r="U48" s="65"/>
      <c r="V48" s="65"/>
      <c r="W48" s="65"/>
      <c r="X48" s="65"/>
      <c r="Y48" s="65"/>
    </row>
    <row r="49" spans="1:25" s="5" customFormat="1" ht="13.8" x14ac:dyDescent="0.3">
      <c r="A49" s="23"/>
      <c r="B49" s="23" t="s">
        <v>44</v>
      </c>
      <c r="C49" s="23"/>
      <c r="D49" s="23"/>
      <c r="E49" s="23"/>
      <c r="F49" s="23"/>
      <c r="G49" s="23"/>
      <c r="H49" s="23"/>
      <c r="I49" s="23"/>
      <c r="J49" s="23"/>
      <c r="K49" s="23"/>
      <c r="M49" s="68"/>
      <c r="N49" s="68"/>
      <c r="O49" s="68"/>
      <c r="P49" s="68"/>
      <c r="Q49" s="68"/>
      <c r="R49" s="69"/>
      <c r="S49" s="69"/>
      <c r="T49" s="65"/>
      <c r="U49" s="65"/>
      <c r="V49" s="65"/>
      <c r="W49" s="65"/>
      <c r="X49" s="65"/>
      <c r="Y49" s="65"/>
    </row>
    <row r="50" spans="1:25" s="5" customFormat="1" ht="13.8" x14ac:dyDescent="0.3">
      <c r="A50" s="23"/>
      <c r="B50" s="23"/>
      <c r="C50" s="23"/>
      <c r="D50" s="23"/>
      <c r="F50" s="93" t="s">
        <v>50</v>
      </c>
      <c r="G50" s="73"/>
      <c r="H50" s="23"/>
      <c r="I50" s="23"/>
      <c r="J50" s="23"/>
      <c r="K50" s="23"/>
      <c r="M50" s="68"/>
      <c r="N50" s="68"/>
      <c r="O50" s="68"/>
      <c r="P50" s="68"/>
      <c r="Q50" s="68"/>
      <c r="R50" s="69"/>
      <c r="S50" s="69"/>
      <c r="T50" s="65"/>
      <c r="U50" s="65"/>
      <c r="V50" s="65"/>
      <c r="W50" s="65"/>
      <c r="X50" s="65"/>
      <c r="Y50" s="65"/>
    </row>
    <row r="51" spans="1:25" s="5" customFormat="1" ht="13.8" x14ac:dyDescent="0.3">
      <c r="A51" s="23"/>
      <c r="B51" s="23"/>
      <c r="C51" s="23"/>
      <c r="D51" s="23"/>
      <c r="E51" s="23"/>
      <c r="F51" s="23"/>
      <c r="G51" s="23"/>
      <c r="H51" s="23"/>
      <c r="I51" s="23"/>
      <c r="J51" s="23"/>
      <c r="K51" s="23"/>
      <c r="M51" s="68"/>
      <c r="N51" s="68"/>
      <c r="O51" s="68"/>
      <c r="P51" s="68"/>
      <c r="Q51" s="68"/>
      <c r="R51" s="69"/>
      <c r="S51" s="69"/>
      <c r="T51" s="65"/>
      <c r="U51" s="65"/>
      <c r="V51" s="65"/>
      <c r="W51" s="65"/>
      <c r="X51" s="65"/>
      <c r="Y51" s="65"/>
    </row>
    <row r="52" spans="1:25" s="5" customFormat="1" ht="12.75" customHeight="1" x14ac:dyDescent="0.3">
      <c r="A52" s="23"/>
      <c r="B52" s="24" t="s">
        <v>45</v>
      </c>
      <c r="C52" s="23"/>
      <c r="D52" s="23"/>
      <c r="E52" s="23"/>
      <c r="F52" s="23"/>
      <c r="G52" s="23"/>
      <c r="H52" s="23"/>
      <c r="I52" s="23"/>
      <c r="J52" s="23"/>
      <c r="K52" s="23"/>
      <c r="M52" s="68"/>
      <c r="N52" s="68"/>
      <c r="O52" s="68"/>
      <c r="P52" s="68"/>
      <c r="Q52" s="68"/>
      <c r="R52" s="69"/>
      <c r="S52" s="69"/>
      <c r="T52" s="65"/>
      <c r="U52" s="65"/>
      <c r="V52" s="65"/>
      <c r="W52" s="65"/>
      <c r="X52" s="65"/>
      <c r="Y52" s="65"/>
    </row>
    <row r="53" spans="1:25" s="5" customFormat="1" ht="13.8" x14ac:dyDescent="0.3">
      <c r="A53" s="23"/>
      <c r="B53" s="23"/>
      <c r="C53" s="23"/>
      <c r="D53" s="23"/>
      <c r="E53" s="23"/>
      <c r="F53" s="23"/>
      <c r="G53" s="23"/>
      <c r="H53" s="23"/>
      <c r="I53" s="23"/>
      <c r="J53" s="23"/>
      <c r="K53" s="23"/>
      <c r="M53" s="68"/>
      <c r="N53" s="68"/>
      <c r="O53" s="68"/>
      <c r="P53" s="68"/>
      <c r="Q53" s="68"/>
      <c r="R53" s="69"/>
      <c r="S53" s="69"/>
      <c r="T53" s="65"/>
      <c r="U53" s="65"/>
      <c r="V53" s="65"/>
      <c r="W53" s="65"/>
      <c r="X53" s="65"/>
      <c r="Y53" s="65"/>
    </row>
    <row r="54" spans="1:25" s="5" customFormat="1" ht="13.8" x14ac:dyDescent="0.3">
      <c r="A54" s="23"/>
      <c r="B54" s="106" t="s">
        <v>46</v>
      </c>
      <c r="C54" s="106"/>
      <c r="D54" s="106"/>
      <c r="E54" s="106"/>
      <c r="F54" s="106"/>
      <c r="G54" s="106"/>
      <c r="H54" s="106"/>
      <c r="I54" s="106"/>
      <c r="J54" s="106"/>
      <c r="K54" s="23"/>
      <c r="M54" s="68"/>
      <c r="N54" s="68"/>
      <c r="O54" s="68"/>
      <c r="P54" s="68"/>
      <c r="Q54" s="68"/>
      <c r="R54" s="69"/>
      <c r="S54" s="69"/>
      <c r="T54" s="65"/>
      <c r="U54" s="65"/>
      <c r="V54" s="65"/>
      <c r="W54" s="65"/>
      <c r="X54" s="65"/>
      <c r="Y54" s="65"/>
    </row>
    <row r="55" spans="1:25" s="5" customFormat="1" ht="13.8" x14ac:dyDescent="0.3">
      <c r="A55" s="23"/>
      <c r="B55" s="106"/>
      <c r="C55" s="106"/>
      <c r="D55" s="106"/>
      <c r="E55" s="106"/>
      <c r="F55" s="106"/>
      <c r="G55" s="106"/>
      <c r="H55" s="106"/>
      <c r="I55" s="106"/>
      <c r="J55" s="106"/>
      <c r="K55" s="23"/>
      <c r="M55" s="68"/>
      <c r="N55" s="68"/>
      <c r="O55" s="68"/>
      <c r="P55" s="68"/>
      <c r="Q55" s="68"/>
      <c r="R55" s="69"/>
      <c r="S55" s="69"/>
      <c r="T55" s="65"/>
      <c r="U55" s="65"/>
      <c r="V55" s="65"/>
      <c r="W55" s="65"/>
      <c r="X55" s="65"/>
      <c r="Y55" s="65"/>
    </row>
    <row r="56" spans="1:25" s="5" customFormat="1" ht="13.8" x14ac:dyDescent="0.3">
      <c r="A56" s="23"/>
      <c r="B56" s="106"/>
      <c r="C56" s="106"/>
      <c r="D56" s="106"/>
      <c r="E56" s="106"/>
      <c r="F56" s="106"/>
      <c r="G56" s="106"/>
      <c r="H56" s="106"/>
      <c r="I56" s="106"/>
      <c r="J56" s="106"/>
      <c r="K56" s="23"/>
      <c r="M56" s="68"/>
      <c r="N56" s="68"/>
      <c r="O56"/>
      <c r="P56" s="68"/>
      <c r="Q56" s="68"/>
      <c r="R56" s="69"/>
      <c r="S56" s="69"/>
      <c r="T56" s="65"/>
      <c r="U56" s="65"/>
      <c r="V56" s="65"/>
      <c r="W56" s="65"/>
      <c r="X56" s="65"/>
      <c r="Y56" s="65"/>
    </row>
    <row r="57" spans="1:25" s="5" customFormat="1" ht="13.8" x14ac:dyDescent="0.3">
      <c r="A57" s="23"/>
      <c r="B57" s="23"/>
      <c r="C57" s="23"/>
      <c r="D57" s="23"/>
      <c r="F57" s="73"/>
      <c r="G57" s="23"/>
      <c r="H57" s="23"/>
      <c r="I57" s="23"/>
      <c r="J57" s="23"/>
      <c r="K57" s="23"/>
      <c r="M57" s="68"/>
      <c r="N57" s="68"/>
      <c r="O57" s="68"/>
      <c r="P57" s="68"/>
      <c r="Q57" s="68"/>
      <c r="R57" s="69"/>
      <c r="S57" s="69"/>
      <c r="T57" s="65"/>
      <c r="U57" s="65"/>
      <c r="V57" s="65"/>
      <c r="W57" s="65"/>
      <c r="X57" s="65"/>
      <c r="Y57" s="65"/>
    </row>
    <row r="58" spans="1:25" s="5" customFormat="1" ht="13.8" x14ac:dyDescent="0.3">
      <c r="A58" s="23"/>
      <c r="B58" s="23"/>
      <c r="C58" s="23"/>
      <c r="D58" s="23"/>
      <c r="E58" s="23"/>
      <c r="F58" s="23"/>
      <c r="G58" s="23"/>
      <c r="H58" s="23"/>
      <c r="I58" s="23"/>
      <c r="J58" s="23"/>
      <c r="K58" s="23"/>
      <c r="M58" s="68"/>
      <c r="N58" s="68"/>
      <c r="O58" s="68"/>
      <c r="P58" s="68"/>
      <c r="Q58" s="68"/>
      <c r="R58" s="69"/>
      <c r="S58" s="69"/>
      <c r="T58" s="65"/>
      <c r="U58" s="65"/>
      <c r="V58" s="65"/>
      <c r="W58" s="65"/>
      <c r="X58" s="65"/>
      <c r="Y58" s="65"/>
    </row>
    <row r="59" spans="1:25" s="5" customFormat="1" ht="13.8" x14ac:dyDescent="0.3">
      <c r="K59" s="23"/>
      <c r="M59" s="68"/>
      <c r="N59" s="68"/>
      <c r="O59" s="94"/>
      <c r="P59" s="68"/>
      <c r="Q59" s="68"/>
      <c r="R59" s="69"/>
      <c r="S59" s="69"/>
      <c r="T59" s="65"/>
      <c r="U59" s="65"/>
      <c r="V59" s="65"/>
      <c r="W59" s="65"/>
      <c r="X59" s="65"/>
      <c r="Y59" s="65"/>
    </row>
    <row r="60" spans="1:25" s="5" customFormat="1" ht="13.8" x14ac:dyDescent="0.3">
      <c r="A60" s="23"/>
      <c r="B60" s="23" t="s">
        <v>47</v>
      </c>
      <c r="C60" s="23"/>
      <c r="D60" s="23"/>
      <c r="E60" s="23"/>
      <c r="F60" s="23"/>
      <c r="G60" s="23"/>
      <c r="H60" s="23"/>
      <c r="I60" s="23"/>
      <c r="J60" s="23"/>
      <c r="K60" s="23"/>
      <c r="M60" s="68"/>
      <c r="N60" s="68"/>
      <c r="O60" s="68"/>
      <c r="P60" s="68"/>
      <c r="Q60" s="68"/>
      <c r="R60" s="69"/>
      <c r="S60" s="69"/>
      <c r="T60" s="65"/>
      <c r="U60" s="65"/>
      <c r="V60" s="65"/>
      <c r="W60" s="65"/>
      <c r="X60" s="65"/>
      <c r="Y60" s="65"/>
    </row>
    <row r="61" spans="1:25" s="5" customFormat="1" ht="13.8" x14ac:dyDescent="0.3">
      <c r="A61" s="23"/>
      <c r="C61" s="23"/>
      <c r="D61" s="23"/>
      <c r="F61" s="93" t="s">
        <v>49</v>
      </c>
      <c r="G61" s="57"/>
      <c r="H61" s="23"/>
      <c r="I61" s="23"/>
      <c r="J61" s="23"/>
      <c r="K61" s="23"/>
      <c r="M61" s="68"/>
      <c r="N61" s="68"/>
      <c r="O61" s="68"/>
      <c r="P61" s="68"/>
      <c r="Q61" s="68"/>
      <c r="R61" s="69"/>
      <c r="S61" s="69"/>
      <c r="T61" s="65"/>
      <c r="U61" s="65"/>
      <c r="V61" s="65"/>
      <c r="W61" s="65"/>
      <c r="X61" s="65"/>
      <c r="Y61" s="65"/>
    </row>
    <row r="62" spans="1:25" s="5" customFormat="1" ht="13.8" x14ac:dyDescent="0.3">
      <c r="A62" s="23"/>
      <c r="B62" s="23"/>
      <c r="C62" s="23"/>
      <c r="D62" s="23"/>
      <c r="E62" s="23"/>
      <c r="F62" s="23"/>
      <c r="G62" s="23"/>
      <c r="H62" s="23"/>
      <c r="I62" s="23"/>
      <c r="J62" s="23"/>
      <c r="K62" s="23"/>
      <c r="M62" s="68"/>
      <c r="N62" s="68"/>
      <c r="O62" s="68"/>
      <c r="P62" s="68"/>
      <c r="Q62" s="68"/>
      <c r="R62" s="69"/>
      <c r="S62" s="69"/>
      <c r="T62" s="65"/>
      <c r="U62" s="65"/>
      <c r="V62" s="65"/>
      <c r="W62" s="65"/>
      <c r="X62" s="65"/>
      <c r="Y62" s="6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757"/>
  <sheetViews>
    <sheetView tabSelected="1" view="pageBreakPreview" zoomScale="85" zoomScaleNormal="100" zoomScaleSheetLayoutView="85" workbookViewId="0">
      <selection activeCell="G5" sqref="G5"/>
    </sheetView>
  </sheetViews>
  <sheetFormatPr defaultColWidth="9.109375" defaultRowHeight="15.6" x14ac:dyDescent="0.3"/>
  <cols>
    <col min="1" max="1" width="9.109375" style="25"/>
    <col min="2" max="2" width="9.33203125" style="25" bestFit="1" customWidth="1"/>
    <col min="3" max="3" width="9.5546875" style="25" bestFit="1" customWidth="1"/>
    <col min="4" max="7" width="9.109375" style="25"/>
    <col min="8" max="8" width="9.109375" style="25" customWidth="1"/>
    <col min="9"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64</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69</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AA-SM-260</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75"/>
      <c r="B12" s="21" t="str">
        <f>$G$4</f>
        <v>SPRING STIFFNESS OF CANTILEVER BEAMS</v>
      </c>
      <c r="C12" s="76"/>
      <c r="D12" s="76"/>
      <c r="E12" s="77"/>
      <c r="F12" s="76"/>
      <c r="G12" s="76"/>
      <c r="H12" s="76"/>
      <c r="I12" s="76"/>
      <c r="J12" s="76"/>
      <c r="K12" s="76"/>
      <c r="L12" s="30"/>
      <c r="M12" s="37"/>
      <c r="N12" s="38"/>
      <c r="O12" s="38"/>
      <c r="P12" s="38"/>
      <c r="Q12" s="38"/>
      <c r="R12" s="37"/>
      <c r="S12" s="37"/>
      <c r="T12" s="39"/>
    </row>
    <row r="13" spans="1:35" s="26" customFormat="1" ht="13.8" x14ac:dyDescent="0.3">
      <c r="L13" s="29"/>
      <c r="M13" s="27"/>
      <c r="N13" s="27"/>
      <c r="O13" s="27"/>
      <c r="P13" s="27"/>
      <c r="Q13" s="27"/>
      <c r="R13" s="27"/>
      <c r="S13" s="27"/>
      <c r="T13" s="27"/>
    </row>
    <row r="14" spans="1:35" s="26" customFormat="1" ht="13.8" x14ac:dyDescent="0.3">
      <c r="A14" s="78"/>
      <c r="B14" s="79" t="s">
        <v>62</v>
      </c>
      <c r="C14" s="78"/>
      <c r="D14" s="78"/>
      <c r="E14" s="78"/>
      <c r="F14" s="78"/>
      <c r="G14" s="78"/>
      <c r="H14" s="78"/>
      <c r="I14" s="78"/>
      <c r="J14" s="78"/>
      <c r="K14" s="78"/>
      <c r="M14" s="27"/>
      <c r="N14" s="27"/>
      <c r="O14" s="27"/>
      <c r="P14" s="27"/>
      <c r="Q14" s="27"/>
      <c r="R14" s="27"/>
      <c r="S14" s="27"/>
      <c r="T14" s="27"/>
    </row>
    <row r="15" spans="1:35" s="26" customFormat="1" ht="13.8" x14ac:dyDescent="0.3">
      <c r="A15" s="78"/>
      <c r="B15" s="80"/>
      <c r="C15" s="78"/>
      <c r="D15" s="81"/>
      <c r="E15" s="78"/>
      <c r="I15"/>
      <c r="J15" s="78"/>
      <c r="K15" s="78"/>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8"/>
      <c r="B16" s="80"/>
      <c r="C16" s="78"/>
      <c r="D16" s="81"/>
      <c r="E16" s="78"/>
      <c r="I16"/>
      <c r="J16" s="78"/>
      <c r="K16" s="78"/>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3.8" x14ac:dyDescent="0.3">
      <c r="A17" s="78"/>
      <c r="B17" s="78"/>
      <c r="C17" s="78"/>
      <c r="D17" s="81"/>
      <c r="E17" s="78"/>
      <c r="J17" s="78"/>
      <c r="K17" s="78"/>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3.8" x14ac:dyDescent="0.3">
      <c r="A18" s="82"/>
      <c r="B18" s="82"/>
      <c r="C18" s="82"/>
      <c r="D18" s="82"/>
      <c r="E18" s="82"/>
      <c r="J18" s="82"/>
      <c r="K18" s="8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3.8" x14ac:dyDescent="0.3">
      <c r="A19" s="78"/>
      <c r="B19" s="81"/>
      <c r="C19" s="83"/>
      <c r="D19" s="78"/>
      <c r="E19" s="78"/>
      <c r="H19" s="78"/>
      <c r="I19" s="78"/>
      <c r="J19" s="78"/>
      <c r="K19" s="78"/>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3.8" x14ac:dyDescent="0.3">
      <c r="A20" s="78"/>
      <c r="B20" s="81"/>
      <c r="C20" s="78"/>
      <c r="D20" s="78"/>
      <c r="E20" s="78"/>
      <c r="F20" s="78"/>
      <c r="G20" s="81" t="s">
        <v>67</v>
      </c>
      <c r="H20" s="28" t="str">
        <f ca="1">[1]!xlv(H22)</f>
        <v>4 × P × L³ / (E × t³)</v>
      </c>
      <c r="I20" s="78"/>
      <c r="J20" s="78"/>
      <c r="K20" s="7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3.8" x14ac:dyDescent="0.3">
      <c r="A21" s="84"/>
      <c r="B21" s="85"/>
      <c r="C21" s="86"/>
      <c r="D21" s="78"/>
      <c r="E21" s="78"/>
      <c r="F21" s="78"/>
      <c r="G21" s="81" t="s">
        <v>59</v>
      </c>
      <c r="H21" s="28" t="str">
        <f>[1]!xln(H22)</f>
        <v>4 × 50 × 0.58³ / ((1E+07) × 0.063³)</v>
      </c>
      <c r="I21" s="78"/>
      <c r="J21" s="78"/>
      <c r="K21" s="78"/>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3.8" x14ac:dyDescent="0.3">
      <c r="A22" s="84"/>
      <c r="B22" s="86"/>
      <c r="C22" s="84"/>
      <c r="D22" s="81"/>
      <c r="E22" s="78"/>
      <c r="F22" s="87"/>
      <c r="G22" s="81" t="s">
        <v>59</v>
      </c>
      <c r="H22" s="108">
        <f>4*C24*C27^3/(C26*C25^3)</f>
        <v>1.5606026067099382E-2</v>
      </c>
      <c r="I22" s="108"/>
      <c r="J22" s="82" t="s">
        <v>65</v>
      </c>
      <c r="K22" s="78"/>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3.8" x14ac:dyDescent="0.3">
      <c r="A23" s="84"/>
      <c r="B23" s="86"/>
      <c r="C23" s="88"/>
      <c r="D23" s="88"/>
      <c r="E23" s="78"/>
      <c r="F23" s="87"/>
      <c r="G23" s="78"/>
      <c r="H23" s="87"/>
      <c r="I23" s="82"/>
      <c r="J23" s="82"/>
      <c r="K23" s="78"/>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3.8" x14ac:dyDescent="0.3">
      <c r="A24" s="78"/>
      <c r="B24" s="81" t="s">
        <v>58</v>
      </c>
      <c r="C24" s="99">
        <v>50</v>
      </c>
      <c r="D24" s="78" t="s">
        <v>57</v>
      </c>
      <c r="E24" s="78"/>
      <c r="F24" s="89"/>
      <c r="G24" s="81" t="s">
        <v>66</v>
      </c>
      <c r="H24" s="28" t="str">
        <f>[1]!xln(H25)</f>
        <v>0.0156 / 50</v>
      </c>
      <c r="I24" s="82"/>
      <c r="J24" s="82"/>
      <c r="K24" s="78"/>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3.8" x14ac:dyDescent="0.3">
      <c r="A25" s="84"/>
      <c r="B25" s="96" t="s">
        <v>52</v>
      </c>
      <c r="C25" s="100">
        <v>6.3E-2</v>
      </c>
      <c r="D25" s="78" t="s">
        <v>53</v>
      </c>
      <c r="E25" s="78"/>
      <c r="F25" s="89"/>
      <c r="G25" s="81" t="s">
        <v>59</v>
      </c>
      <c r="H25" s="109">
        <f>H22/C24</f>
        <v>3.1212052134198763E-4</v>
      </c>
      <c r="I25" s="109"/>
      <c r="J25" s="82" t="s">
        <v>60</v>
      </c>
      <c r="K25" s="78"/>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3.8" x14ac:dyDescent="0.3">
      <c r="A26" s="84"/>
      <c r="B26" s="97" t="s">
        <v>54</v>
      </c>
      <c r="C26" s="98">
        <v>10000000</v>
      </c>
      <c r="D26" s="78" t="s">
        <v>55</v>
      </c>
      <c r="E26" s="78"/>
      <c r="F26" s="89"/>
      <c r="G26" s="78"/>
      <c r="I26" s="82"/>
      <c r="J26" s="82"/>
      <c r="K26" s="78"/>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3.8" x14ac:dyDescent="0.3">
      <c r="A27" s="84"/>
      <c r="B27" s="97" t="s">
        <v>56</v>
      </c>
      <c r="C27" s="102">
        <v>0.57999999999999996</v>
      </c>
      <c r="D27" s="82" t="s">
        <v>53</v>
      </c>
      <c r="E27" s="78"/>
      <c r="F27" s="89"/>
      <c r="G27" s="81" t="s">
        <v>68</v>
      </c>
      <c r="H27" s="28" t="str">
        <f>[1]!xln(H28)</f>
        <v>1 / (3.12E-04)</v>
      </c>
      <c r="I27" s="82"/>
      <c r="J27" s="82"/>
      <c r="K27" s="84"/>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3.8" x14ac:dyDescent="0.3">
      <c r="A28" s="84"/>
      <c r="B28" s="84"/>
      <c r="C28" s="88"/>
      <c r="D28" s="89"/>
      <c r="E28" s="78"/>
      <c r="F28" s="89"/>
      <c r="G28" s="81" t="s">
        <v>59</v>
      </c>
      <c r="H28" s="101">
        <f>1/H25</f>
        <v>3203.8905859198826</v>
      </c>
      <c r="I28" s="78" t="s">
        <v>61</v>
      </c>
      <c r="J28" s="82"/>
      <c r="K28" s="84"/>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3.8" x14ac:dyDescent="0.3">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3.8" x14ac:dyDescent="0.3">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3.8" x14ac:dyDescent="0.3">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3.8" x14ac:dyDescent="0.3">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3.8" x14ac:dyDescent="0.3">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3.8" x14ac:dyDescent="0.3">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3.8" x14ac:dyDescent="0.3">
      <c r="A35" s="78"/>
      <c r="B35" s="79" t="s">
        <v>63</v>
      </c>
      <c r="C35" s="78"/>
      <c r="D35" s="78"/>
      <c r="E35" s="78"/>
      <c r="F35"/>
      <c r="G35" s="78"/>
      <c r="H35" s="78"/>
      <c r="I35" s="78"/>
      <c r="J35" s="78"/>
      <c r="K35" s="78"/>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3.8" x14ac:dyDescent="0.3">
      <c r="A36" s="78"/>
      <c r="B36" s="80"/>
      <c r="C36" s="78"/>
      <c r="D36" s="81"/>
      <c r="E36" s="78"/>
      <c r="F36" s="26"/>
      <c r="J36" s="78"/>
      <c r="K36" s="78"/>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3.8" x14ac:dyDescent="0.3">
      <c r="A37" s="78"/>
      <c r="B37" s="80"/>
      <c r="C37" s="78"/>
      <c r="D37" s="81"/>
      <c r="E37" s="78"/>
      <c r="F37" s="26"/>
      <c r="I37"/>
      <c r="J37" s="78"/>
      <c r="K37" s="78"/>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3.8" x14ac:dyDescent="0.3">
      <c r="A38" s="78"/>
      <c r="B38" s="78"/>
      <c r="C38" s="78"/>
      <c r="D38" s="81"/>
      <c r="E38" s="78"/>
      <c r="J38" s="78"/>
      <c r="K38" s="78"/>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3.8" x14ac:dyDescent="0.3">
      <c r="A39" s="82"/>
      <c r="B39" s="82"/>
      <c r="C39" s="82"/>
      <c r="D39" s="82"/>
      <c r="E39" s="82"/>
      <c r="F39" s="82"/>
      <c r="J39" s="82"/>
      <c r="K39" s="82"/>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3.8" x14ac:dyDescent="0.3">
      <c r="A40" s="78"/>
      <c r="B40" s="81"/>
      <c r="C40" s="83"/>
      <c r="D40" s="78"/>
      <c r="E40" s="78"/>
      <c r="H40" s="78"/>
      <c r="I40" s="78"/>
      <c r="J40" s="78"/>
      <c r="K40" s="78"/>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3.8" x14ac:dyDescent="0.3">
      <c r="A41" s="78"/>
      <c r="B41" s="81"/>
      <c r="C41" s="78"/>
      <c r="D41" s="78"/>
      <c r="E41" s="78"/>
      <c r="F41" s="78"/>
      <c r="G41" s="81" t="s">
        <v>67</v>
      </c>
      <c r="H41" s="28" t="str">
        <f ca="1">[1]!xlv(H43)</f>
        <v>P × L³ / (E × t³)</v>
      </c>
      <c r="I41" s="78"/>
      <c r="J41" s="78"/>
      <c r="K41" s="78"/>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3.8" x14ac:dyDescent="0.3">
      <c r="A42" s="84"/>
      <c r="B42" s="85"/>
      <c r="C42" s="86"/>
      <c r="D42" s="78"/>
      <c r="E42" s="78"/>
      <c r="F42" s="78"/>
      <c r="G42" s="81" t="s">
        <v>59</v>
      </c>
      <c r="H42" s="28" t="str">
        <f>[1]!xln(H43)</f>
        <v>50 × 0.58³ / ((1E+07) × 0.063³)</v>
      </c>
      <c r="I42" s="78"/>
      <c r="J42" s="78"/>
      <c r="K42" s="78"/>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3.8" x14ac:dyDescent="0.3">
      <c r="A43" s="84"/>
      <c r="B43" s="86"/>
      <c r="C43" s="84"/>
      <c r="D43" s="81"/>
      <c r="E43" s="78"/>
      <c r="F43" s="87"/>
      <c r="G43" s="81" t="s">
        <v>59</v>
      </c>
      <c r="H43" s="108">
        <f>C45*C48^3/(C47*C46^3)</f>
        <v>3.9015065167748455E-3</v>
      </c>
      <c r="I43" s="108"/>
      <c r="J43" s="82" t="s">
        <v>65</v>
      </c>
      <c r="K43" s="78"/>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3.8" x14ac:dyDescent="0.3">
      <c r="A44" s="84"/>
      <c r="B44" s="86"/>
      <c r="C44" s="88"/>
      <c r="D44" s="88"/>
      <c r="E44" s="78"/>
      <c r="F44" s="87"/>
      <c r="G44" s="78"/>
      <c r="H44" s="103"/>
      <c r="I44" s="82"/>
      <c r="J44" s="82"/>
      <c r="K44" s="78"/>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3.8" x14ac:dyDescent="0.3">
      <c r="A45" s="78"/>
      <c r="B45" s="81" t="s">
        <v>58</v>
      </c>
      <c r="C45" s="99">
        <v>50</v>
      </c>
      <c r="D45" s="78" t="s">
        <v>57</v>
      </c>
      <c r="E45" s="78"/>
      <c r="F45" s="89"/>
      <c r="G45" s="81" t="s">
        <v>66</v>
      </c>
      <c r="H45" s="104" t="str">
        <f>[1]!xln(H46)</f>
        <v>0.0039 / 50</v>
      </c>
      <c r="I45" s="82"/>
      <c r="J45" s="82"/>
      <c r="K45" s="78"/>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3.8" x14ac:dyDescent="0.3">
      <c r="A46" s="84"/>
      <c r="B46" s="96" t="s">
        <v>52</v>
      </c>
      <c r="C46" s="100">
        <v>6.3E-2</v>
      </c>
      <c r="D46" s="78" t="s">
        <v>53</v>
      </c>
      <c r="E46" s="78"/>
      <c r="F46" s="89"/>
      <c r="G46" s="81" t="s">
        <v>59</v>
      </c>
      <c r="H46" s="109">
        <f>H43/C45</f>
        <v>7.8030130335496908E-5</v>
      </c>
      <c r="I46" s="109"/>
      <c r="J46" s="82" t="s">
        <v>60</v>
      </c>
      <c r="K46" s="78"/>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3.8" x14ac:dyDescent="0.3">
      <c r="A47" s="84"/>
      <c r="B47" s="97" t="s">
        <v>54</v>
      </c>
      <c r="C47" s="98">
        <v>10000000</v>
      </c>
      <c r="D47" s="78" t="s">
        <v>55</v>
      </c>
      <c r="E47" s="78"/>
      <c r="F47" s="89"/>
      <c r="G47" s="78"/>
      <c r="I47" s="82"/>
      <c r="J47" s="82"/>
      <c r="K47" s="78"/>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3.8" x14ac:dyDescent="0.3">
      <c r="A48" s="84"/>
      <c r="B48" s="97" t="s">
        <v>56</v>
      </c>
      <c r="C48" s="102">
        <v>0.57999999999999996</v>
      </c>
      <c r="D48" s="82" t="s">
        <v>53</v>
      </c>
      <c r="E48" s="78"/>
      <c r="F48" s="89"/>
      <c r="G48" s="81" t="s">
        <v>68</v>
      </c>
      <c r="H48" s="28" t="str">
        <f>[1]!xln(H49)</f>
        <v>1 / (7.8E-05)</v>
      </c>
      <c r="I48" s="82"/>
      <c r="J48" s="82"/>
      <c r="K48" s="84"/>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3.8" x14ac:dyDescent="0.3">
      <c r="A49" s="84"/>
      <c r="B49" s="84"/>
      <c r="C49" s="88"/>
      <c r="D49" s="89"/>
      <c r="E49" s="78"/>
      <c r="F49" s="89"/>
      <c r="G49" s="81" t="s">
        <v>59</v>
      </c>
      <c r="H49" s="101">
        <f>1/H46</f>
        <v>12815.56234367953</v>
      </c>
      <c r="I49" s="78" t="s">
        <v>61</v>
      </c>
      <c r="J49" s="82"/>
      <c r="K49" s="84"/>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3.8" x14ac:dyDescent="0.3">
      <c r="A50" s="85"/>
      <c r="B50" s="81"/>
      <c r="C50" s="91"/>
      <c r="D50" s="78"/>
      <c r="E50" s="78"/>
      <c r="F50" s="85"/>
      <c r="G50" s="90"/>
      <c r="H50" s="78"/>
      <c r="I50" s="78"/>
      <c r="J50" s="78"/>
      <c r="K50" s="78"/>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3.8" x14ac:dyDescent="0.3">
      <c r="A51" s="78"/>
      <c r="B51" s="87"/>
      <c r="C51" s="87"/>
      <c r="D51" s="79"/>
      <c r="E51" s="87"/>
      <c r="F51" s="78"/>
      <c r="G51" s="78"/>
      <c r="H51" s="87"/>
      <c r="I51" s="78"/>
      <c r="J51" s="78"/>
      <c r="K51" s="78"/>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3.8" x14ac:dyDescent="0.3">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3.8" x14ac:dyDescent="0.3">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3.8" x14ac:dyDescent="0.3">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3.8" x14ac:dyDescent="0.3">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3.8" x14ac:dyDescent="0.3">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3.8" x14ac:dyDescent="0.3">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3.8" x14ac:dyDescent="0.3">
      <c r="A58" s="58"/>
      <c r="B58" s="61"/>
      <c r="C58" s="60"/>
      <c r="D58" s="62"/>
      <c r="E58" s="62"/>
      <c r="F58" s="63" t="s">
        <v>35</v>
      </c>
      <c r="G58" s="60"/>
      <c r="H58" s="62"/>
      <c r="I58" s="62"/>
      <c r="J58" s="62"/>
      <c r="K58" s="58"/>
      <c r="L58" s="30"/>
      <c r="M58" s="27"/>
      <c r="N58" s="27"/>
      <c r="O58" s="27"/>
      <c r="P58" s="27"/>
      <c r="Q58" s="27"/>
      <c r="R58" s="27"/>
      <c r="S58" s="27"/>
      <c r="T58" s="27"/>
      <c r="U58" s="30"/>
      <c r="V58" s="30"/>
      <c r="W58" s="30"/>
      <c r="X58" s="30"/>
    </row>
    <row r="59" spans="1:35" s="28" customFormat="1" ht="13.8" x14ac:dyDescent="0.3">
      <c r="A59" s="58"/>
      <c r="B59" s="62"/>
      <c r="C59" s="62"/>
      <c r="D59" s="62"/>
      <c r="E59" s="62"/>
      <c r="F59" s="95" t="s">
        <v>48</v>
      </c>
      <c r="G59" s="62"/>
      <c r="H59" s="62"/>
      <c r="I59" s="62"/>
      <c r="J59" s="62"/>
      <c r="K59" s="58"/>
      <c r="L59" s="30"/>
      <c r="M59" s="27"/>
      <c r="N59" s="27"/>
      <c r="O59" s="27"/>
      <c r="P59" s="27"/>
      <c r="Q59" s="27"/>
      <c r="R59" s="27"/>
      <c r="S59" s="27"/>
      <c r="T59" s="27"/>
      <c r="U59" s="30"/>
      <c r="V59" s="30"/>
      <c r="W59" s="30"/>
      <c r="X59" s="30"/>
    </row>
    <row r="60" spans="1:35" s="26" customFormat="1" ht="13.8" x14ac:dyDescent="0.3">
      <c r="F60" s="92"/>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mergeCells count="4">
    <mergeCell ref="H46:I46"/>
    <mergeCell ref="H22:I22"/>
    <mergeCell ref="H25:I25"/>
    <mergeCell ref="H43:I43"/>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2016-06-22T03:30:40Z</dcterms:modified>
  <cp:category>Engineering Spreadsheets</cp:category>
</cp:coreProperties>
</file>