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1" i="13"/>
  <c r="J22" i="13"/>
  <c r="J23" i="13"/>
  <c r="J20" i="13"/>
  <c r="F53" i="13" l="1"/>
  <c r="F42" i="13"/>
  <c r="F49" i="13"/>
  <c r="F52" i="13"/>
  <c r="F55" i="13" l="1"/>
  <c r="F39" i="13"/>
  <c r="F47" i="13"/>
  <c r="F40" i="13"/>
  <c r="F45" i="13"/>
  <c r="F51" i="13"/>
</calcChain>
</file>

<file path=xl/sharedStrings.xml><?xml version="1.0" encoding="utf-8"?>
<sst xmlns="http://schemas.openxmlformats.org/spreadsheetml/2006/main" count="106" uniqueCount="71">
  <si>
    <t>Revision:</t>
  </si>
  <si>
    <t>Date:</t>
  </si>
  <si>
    <t>lb/in</t>
  </si>
  <si>
    <t>Author:</t>
  </si>
  <si>
    <t>Document Number:</t>
  </si>
  <si>
    <t>Check:</t>
  </si>
  <si>
    <t>Revision Level :</t>
  </si>
  <si>
    <t>Page:</t>
  </si>
  <si>
    <t>Report:</t>
  </si>
  <si>
    <t>Section:</t>
  </si>
  <si>
    <t xml:space="preserve"> </t>
  </si>
  <si>
    <t>K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</si>
  <si>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</si>
  <si>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</si>
  <si>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</si>
  <si>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</si>
  <si>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</si>
  <si>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</si>
  <si>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</si>
  <si>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</si>
  <si>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</si>
  <si>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</si>
  <si>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</si>
  <si>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</si>
  <si>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</si>
  <si>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</si>
  <si>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</si>
  <si>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</si>
  <si>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</si>
  <si>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</si>
  <si>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</si>
  <si>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</si>
  <si>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</si>
  <si>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</si>
  <si>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</si>
  <si>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</si>
  <si>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</si>
  <si>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</si>
  <si>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</si>
  <si>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</si>
  <si>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</si>
  <si>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</si>
  <si>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</si>
  <si>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If K ≤ 1:</t>
  </si>
  <si>
    <t>If K &gt; 1:</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</si>
  <si>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</si>
  <si>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</si>
  <si>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</si>
  <si>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</si>
  <si>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</si>
  <si>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</si>
  <si>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</si>
  <si>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</si>
  <si>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</si>
  <si>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</si>
  <si>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</si>
  <si>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</si>
  <si>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</si>
  <si>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</si>
  <si>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</si>
  <si>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</si>
  <si>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</si>
  <si>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Shear Loading, plate with all sides simply supported</t>
  </si>
  <si>
    <t>Allowable Shear Load Flow,</t>
  </si>
  <si>
    <t>AA-SM-103-002-004</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</si>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</sst>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3">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applyBorder="1" applyProtection="1"/>
    <xf numFmtId="2" fontId="8"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Border="1" applyAlignment="1" applyProtection="1">
      <alignment horizontal="left" wrapText="1"/>
    </xf>
    <xf numFmtId="0" fontId="12" fillId="0" borderId="0" xfId="6" applyAlignment="1" applyProtection="1">
      <alignment horizontal="left"/>
    </xf>
    <xf numFmtId="0" fontId="18" fillId="0" borderId="0" xfId="8" applyFont="1" applyBorder="1" applyAlignment="1" applyProtection="1">
      <alignment horizontal="center"/>
    </xf>
    <xf numFmtId="0" fontId="12" fillId="0" borderId="0" xfId="9"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552487</xdr:colOff>
      <xdr:row>38</xdr:row>
      <xdr:rowOff>53251</xdr:rowOff>
    </xdr:from>
    <xdr:to>
      <xdr:col>3</xdr:col>
      <xdr:colOff>274116</xdr:colOff>
      <xdr:row>41</xdr:row>
      <xdr:rowOff>76200</xdr:rowOff>
    </xdr:to>
    <xdr:sp macro="" textlink="">
      <xdr:nvSpPr>
        <xdr:cNvPr id="234" name="Rectangle 233"/>
        <xdr:cNvSpPr/>
      </xdr:nvSpPr>
      <xdr:spPr>
        <a:xfrm>
          <a:off x="552487" y="12573699"/>
          <a:ext cx="1436129" cy="515622"/>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xdr:col>
      <xdr:colOff>518948</xdr:colOff>
      <xdr:row>38</xdr:row>
      <xdr:rowOff>13138</xdr:rowOff>
    </xdr:from>
    <xdr:ext cx="294953" cy="264560"/>
    <xdr:sp macro="" textlink="">
      <xdr:nvSpPr>
        <xdr:cNvPr id="296" name="TextBox 295"/>
        <xdr:cNvSpPr txBox="1"/>
      </xdr:nvSpPr>
      <xdr:spPr>
        <a:xfrm>
          <a:off x="1090448" y="12533586"/>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xdr:from>
      <xdr:col>3</xdr:col>
      <xdr:colOff>341586</xdr:colOff>
      <xdr:row>39</xdr:row>
      <xdr:rowOff>6569</xdr:rowOff>
    </xdr:from>
    <xdr:to>
      <xdr:col>3</xdr:col>
      <xdr:colOff>341586</xdr:colOff>
      <xdr:row>41</xdr:row>
      <xdr:rowOff>0</xdr:rowOff>
    </xdr:to>
    <xdr:cxnSp macro="">
      <xdr:nvCxnSpPr>
        <xdr:cNvPr id="181266" name="Straight Arrow Connector 181265"/>
        <xdr:cNvCxnSpPr/>
      </xdr:nvCxnSpPr>
      <xdr:spPr>
        <a:xfrm flipV="1">
          <a:off x="2056086" y="1269124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472966</xdr:colOff>
      <xdr:row>39</xdr:row>
      <xdr:rowOff>6569</xdr:rowOff>
    </xdr:from>
    <xdr:to>
      <xdr:col>0</xdr:col>
      <xdr:colOff>472966</xdr:colOff>
      <xdr:row>41</xdr:row>
      <xdr:rowOff>0</xdr:rowOff>
    </xdr:to>
    <xdr:cxnSp macro="">
      <xdr:nvCxnSpPr>
        <xdr:cNvPr id="299" name="Straight Arrow Connector 298"/>
        <xdr:cNvCxnSpPr/>
      </xdr:nvCxnSpPr>
      <xdr:spPr>
        <a:xfrm>
          <a:off x="472966" y="1269124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37</xdr:row>
      <xdr:rowOff>154370</xdr:rowOff>
    </xdr:from>
    <xdr:to>
      <xdr:col>1</xdr:col>
      <xdr:colOff>358010</xdr:colOff>
      <xdr:row>37</xdr:row>
      <xdr:rowOff>154370</xdr:rowOff>
    </xdr:to>
    <xdr:cxnSp macro="">
      <xdr:nvCxnSpPr>
        <xdr:cNvPr id="300" name="Straight Arrow Connector 299"/>
        <xdr:cNvCxnSpPr/>
      </xdr:nvCxnSpPr>
      <xdr:spPr>
        <a:xfrm rot="16200000">
          <a:off x="76857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37</xdr:row>
      <xdr:rowOff>154370</xdr:rowOff>
    </xdr:from>
    <xdr:to>
      <xdr:col>2</xdr:col>
      <xdr:colOff>292320</xdr:colOff>
      <xdr:row>37</xdr:row>
      <xdr:rowOff>154370</xdr:rowOff>
    </xdr:to>
    <xdr:cxnSp macro="">
      <xdr:nvCxnSpPr>
        <xdr:cNvPr id="301" name="Straight Arrow Connector 300"/>
        <xdr:cNvCxnSpPr/>
      </xdr:nvCxnSpPr>
      <xdr:spPr>
        <a:xfrm rot="16200000">
          <a:off x="127438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37</xdr:row>
      <xdr:rowOff>154370</xdr:rowOff>
    </xdr:from>
    <xdr:to>
      <xdr:col>3</xdr:col>
      <xdr:colOff>226630</xdr:colOff>
      <xdr:row>37</xdr:row>
      <xdr:rowOff>154370</xdr:rowOff>
    </xdr:to>
    <xdr:cxnSp macro="">
      <xdr:nvCxnSpPr>
        <xdr:cNvPr id="302" name="Straight Arrow Connector 301"/>
        <xdr:cNvCxnSpPr/>
      </xdr:nvCxnSpPr>
      <xdr:spPr>
        <a:xfrm rot="16200000">
          <a:off x="178019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41</xdr:row>
      <xdr:rowOff>147801</xdr:rowOff>
    </xdr:from>
    <xdr:to>
      <xdr:col>1</xdr:col>
      <xdr:colOff>358010</xdr:colOff>
      <xdr:row>41</xdr:row>
      <xdr:rowOff>147801</xdr:rowOff>
    </xdr:to>
    <xdr:cxnSp macro="">
      <xdr:nvCxnSpPr>
        <xdr:cNvPr id="303" name="Straight Arrow Connector 302"/>
        <xdr:cNvCxnSpPr/>
      </xdr:nvCxnSpPr>
      <xdr:spPr>
        <a:xfrm rot="5400000" flipH="1">
          <a:off x="76857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41</xdr:row>
      <xdr:rowOff>147801</xdr:rowOff>
    </xdr:from>
    <xdr:to>
      <xdr:col>2</xdr:col>
      <xdr:colOff>292320</xdr:colOff>
      <xdr:row>41</xdr:row>
      <xdr:rowOff>147801</xdr:rowOff>
    </xdr:to>
    <xdr:cxnSp macro="">
      <xdr:nvCxnSpPr>
        <xdr:cNvPr id="304" name="Straight Arrow Connector 303"/>
        <xdr:cNvCxnSpPr/>
      </xdr:nvCxnSpPr>
      <xdr:spPr>
        <a:xfrm rot="5400000" flipH="1">
          <a:off x="127438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41</xdr:row>
      <xdr:rowOff>147801</xdr:rowOff>
    </xdr:from>
    <xdr:to>
      <xdr:col>3</xdr:col>
      <xdr:colOff>226630</xdr:colOff>
      <xdr:row>41</xdr:row>
      <xdr:rowOff>147801</xdr:rowOff>
    </xdr:to>
    <xdr:cxnSp macro="">
      <xdr:nvCxnSpPr>
        <xdr:cNvPr id="305" name="Straight Arrow Connector 304"/>
        <xdr:cNvCxnSpPr/>
      </xdr:nvCxnSpPr>
      <xdr:spPr>
        <a:xfrm rot="5400000" flipH="1">
          <a:off x="178019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518948</xdr:colOff>
      <xdr:row>39</xdr:row>
      <xdr:rowOff>157655</xdr:rowOff>
    </xdr:from>
    <xdr:ext cx="294953" cy="264560"/>
    <xdr:sp macro="" textlink="">
      <xdr:nvSpPr>
        <xdr:cNvPr id="306" name="TextBox 305"/>
        <xdr:cNvSpPr txBox="1"/>
      </xdr:nvSpPr>
      <xdr:spPr>
        <a:xfrm>
          <a:off x="1090448" y="12842327"/>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xdr:from>
      <xdr:col>1</xdr:col>
      <xdr:colOff>310928</xdr:colOff>
      <xdr:row>37</xdr:row>
      <xdr:rowOff>27937</xdr:rowOff>
    </xdr:from>
    <xdr:to>
      <xdr:col>1</xdr:col>
      <xdr:colOff>512885</xdr:colOff>
      <xdr:row>38</xdr:row>
      <xdr:rowOff>51378</xdr:rowOff>
    </xdr:to>
    <xdr:cxnSp macro="">
      <xdr:nvCxnSpPr>
        <xdr:cNvPr id="286" name="Straight Connector 285"/>
        <xdr:cNvCxnSpPr/>
      </xdr:nvCxnSpPr>
      <xdr:spPr>
        <a:xfrm flipV="1">
          <a:off x="920528" y="12000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38</xdr:row>
      <xdr:rowOff>65062</xdr:rowOff>
    </xdr:from>
    <xdr:to>
      <xdr:col>1</xdr:col>
      <xdr:colOff>306844</xdr:colOff>
      <xdr:row>41</xdr:row>
      <xdr:rowOff>85522</xdr:rowOff>
    </xdr:to>
    <xdr:cxnSp macro="">
      <xdr:nvCxnSpPr>
        <xdr:cNvPr id="287" name="Straight Arrow Connector 286"/>
        <xdr:cNvCxnSpPr/>
      </xdr:nvCxnSpPr>
      <xdr:spPr>
        <a:xfrm>
          <a:off x="916444" y="12199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552450</xdr:colOff>
      <xdr:row>25</xdr:row>
      <xdr:rowOff>38101</xdr:rowOff>
    </xdr:from>
    <xdr:to>
      <xdr:col>8</xdr:col>
      <xdr:colOff>371475</xdr:colOff>
      <xdr:row>34</xdr:row>
      <xdr:rowOff>47626</xdr:rowOff>
    </xdr:to>
    <xdr:pic>
      <xdr:nvPicPr>
        <xdr:cNvPr id="16" name="Picture 1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647"/>
        <a:stretch/>
      </xdr:blipFill>
      <xdr:spPr bwMode="auto">
        <a:xfrm>
          <a:off x="1162050" y="4124326"/>
          <a:ext cx="4086225" cy="14668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60021"/>
          <a:ext cx="2507796" cy="626929"/>
          <a:chOff x="40822" y="1267641"/>
          <a:chExt cx="2570933" cy="630195"/>
        </a:xfrm>
      </xdr:grpSpPr>
      <xdr:pic>
        <xdr:nvPicPr>
          <xdr:cNvPr id="18" name="Picture 1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8" customWidth="1"/>
    <col min="18" max="19" width="5.33203125" style="89" customWidth="1"/>
    <col min="20" max="25" width="9.109375" style="91"/>
    <col min="26" max="16384" width="9.109375" style="51"/>
  </cols>
  <sheetData>
    <row r="1" spans="1:25" s="36" customFormat="1" ht="13.8" x14ac:dyDescent="0.3">
      <c r="A1" s="32"/>
      <c r="B1" s="33" t="s">
        <v>3</v>
      </c>
      <c r="C1" s="34" t="s">
        <v>13</v>
      </c>
      <c r="D1" s="32"/>
      <c r="E1" s="32"/>
      <c r="F1" s="33" t="s">
        <v>15</v>
      </c>
      <c r="G1" s="35"/>
      <c r="H1" s="32"/>
      <c r="I1" s="32"/>
      <c r="J1" s="32"/>
      <c r="K1" s="32"/>
      <c r="M1" s="84"/>
      <c r="N1" s="84"/>
      <c r="O1" s="84"/>
      <c r="P1" s="84"/>
      <c r="Q1" s="84"/>
      <c r="R1" s="84"/>
      <c r="S1" s="84"/>
      <c r="T1" s="85"/>
      <c r="U1" s="85"/>
      <c r="V1" s="85"/>
      <c r="W1" s="86"/>
      <c r="X1" s="87"/>
      <c r="Y1" s="85"/>
    </row>
    <row r="2" spans="1:25" s="36" customFormat="1" ht="13.8" x14ac:dyDescent="0.3">
      <c r="A2" s="32"/>
      <c r="B2" s="33" t="s">
        <v>5</v>
      </c>
      <c r="C2" s="34" t="s">
        <v>10</v>
      </c>
      <c r="D2" s="32"/>
      <c r="E2" s="32"/>
      <c r="F2" s="33" t="s">
        <v>8</v>
      </c>
      <c r="G2" s="34"/>
      <c r="H2" s="32"/>
      <c r="I2" s="32"/>
      <c r="J2" s="32"/>
      <c r="K2" s="32"/>
      <c r="M2" s="84"/>
      <c r="N2" s="84"/>
      <c r="O2" s="84"/>
      <c r="P2" s="84"/>
      <c r="Q2" s="84"/>
      <c r="R2" s="84"/>
      <c r="S2" s="84"/>
      <c r="T2" s="85"/>
      <c r="U2" s="85"/>
      <c r="V2" s="85"/>
      <c r="W2" s="86"/>
      <c r="X2" s="87"/>
      <c r="Y2" s="85"/>
    </row>
    <row r="3" spans="1:25" s="36" customFormat="1" ht="13.8" x14ac:dyDescent="0.3">
      <c r="A3" s="32"/>
      <c r="B3" s="33" t="s">
        <v>1</v>
      </c>
      <c r="C3" s="41"/>
      <c r="D3" s="32"/>
      <c r="E3" s="32"/>
      <c r="F3" s="33" t="s">
        <v>0</v>
      </c>
      <c r="G3" s="34"/>
      <c r="H3" s="32"/>
      <c r="I3" s="32"/>
      <c r="J3" s="32"/>
      <c r="K3" s="32"/>
      <c r="M3" s="84"/>
      <c r="N3" s="84"/>
      <c r="O3" s="84"/>
      <c r="P3" s="84"/>
      <c r="Q3" s="84"/>
      <c r="R3" s="84"/>
      <c r="S3" s="84"/>
      <c r="T3" s="85"/>
      <c r="U3" s="85"/>
      <c r="V3" s="85"/>
      <c r="W3" s="86"/>
      <c r="X3" s="87"/>
      <c r="Y3" s="85"/>
    </row>
    <row r="4" spans="1:25" s="36" customFormat="1" ht="13.8" x14ac:dyDescent="0.3">
      <c r="A4" s="32"/>
      <c r="B4" s="33" t="s">
        <v>27</v>
      </c>
      <c r="C4" s="35"/>
      <c r="D4" s="32"/>
      <c r="E4" s="32"/>
      <c r="F4" s="33" t="s">
        <v>28</v>
      </c>
      <c r="G4" s="34" t="s">
        <v>29</v>
      </c>
      <c r="H4" s="32"/>
      <c r="I4" s="32"/>
      <c r="J4" s="32"/>
      <c r="K4" s="32"/>
      <c r="M4" s="84"/>
      <c r="N4" s="84"/>
      <c r="O4" s="84"/>
      <c r="P4" s="84"/>
      <c r="Q4" s="88"/>
      <c r="R4" s="89"/>
      <c r="S4" s="89"/>
      <c r="T4" s="85"/>
      <c r="U4" s="85"/>
      <c r="V4" s="85"/>
      <c r="W4" s="86"/>
      <c r="X4" s="87"/>
      <c r="Y4" s="85"/>
    </row>
    <row r="5" spans="1:25" s="36" customFormat="1" ht="13.8" x14ac:dyDescent="0.3">
      <c r="A5" s="32"/>
      <c r="B5" s="33" t="s">
        <v>30</v>
      </c>
      <c r="C5" s="35"/>
      <c r="D5" s="32"/>
      <c r="E5" s="33"/>
      <c r="F5" s="32"/>
      <c r="G5" s="32"/>
      <c r="H5" s="32"/>
      <c r="I5" s="32"/>
      <c r="J5" s="32"/>
      <c r="K5" s="32"/>
      <c r="M5" s="84"/>
      <c r="N5" s="84"/>
      <c r="O5" s="84"/>
      <c r="P5" s="84"/>
      <c r="Q5" s="88"/>
      <c r="R5" s="89"/>
      <c r="S5" s="89"/>
      <c r="T5" s="85"/>
      <c r="U5" s="85"/>
      <c r="V5" s="85"/>
      <c r="W5" s="86"/>
      <c r="X5" s="87"/>
      <c r="Y5" s="85"/>
    </row>
    <row r="6" spans="1:25" s="36" customFormat="1" ht="13.8" x14ac:dyDescent="0.3">
      <c r="A6" s="32"/>
      <c r="B6" s="32" t="s">
        <v>9</v>
      </c>
      <c r="C6" s="44"/>
      <c r="D6" s="32"/>
      <c r="E6" s="32"/>
      <c r="F6" s="32"/>
      <c r="G6" s="32"/>
      <c r="H6" s="32"/>
      <c r="I6" s="32"/>
      <c r="J6" s="32"/>
      <c r="K6" s="32"/>
      <c r="M6" s="84"/>
      <c r="N6" s="84"/>
      <c r="O6" s="84"/>
      <c r="P6" s="84"/>
      <c r="Q6" s="88"/>
      <c r="R6" s="89"/>
      <c r="S6" s="89"/>
      <c r="T6" s="85"/>
      <c r="U6" s="85"/>
      <c r="V6" s="85"/>
      <c r="W6" s="86"/>
      <c r="X6" s="87"/>
      <c r="Y6" s="85"/>
    </row>
    <row r="7" spans="1:25" s="36" customFormat="1" ht="13.8" x14ac:dyDescent="0.3">
      <c r="A7" s="32"/>
      <c r="B7" s="32"/>
      <c r="C7" s="32"/>
      <c r="D7" s="32"/>
      <c r="E7" s="32"/>
      <c r="F7" s="32"/>
      <c r="G7" s="32"/>
      <c r="H7" s="32"/>
      <c r="I7" s="32"/>
      <c r="J7" s="32"/>
      <c r="K7" s="32"/>
      <c r="M7" s="84"/>
      <c r="N7" s="84"/>
      <c r="O7" s="84"/>
      <c r="P7" s="84"/>
      <c r="Q7" s="88"/>
      <c r="R7" s="89"/>
      <c r="S7" s="89"/>
      <c r="T7" s="85"/>
      <c r="U7" s="85"/>
      <c r="V7" s="85"/>
      <c r="W7" s="86"/>
      <c r="X7" s="87"/>
      <c r="Y7" s="85"/>
    </row>
    <row r="8" spans="1:25" s="36" customFormat="1" ht="13.8" x14ac:dyDescent="0.3">
      <c r="A8" s="45"/>
      <c r="E8" s="38"/>
      <c r="F8" s="39"/>
      <c r="H8" s="46"/>
      <c r="I8" s="38"/>
      <c r="J8" s="47"/>
      <c r="K8" s="48"/>
      <c r="L8" s="49"/>
      <c r="M8" s="84"/>
      <c r="N8" s="84"/>
      <c r="O8" s="84"/>
      <c r="P8" s="84"/>
      <c r="Q8" s="88"/>
      <c r="R8" s="89"/>
      <c r="S8" s="89"/>
      <c r="T8" s="85"/>
      <c r="U8" s="85"/>
      <c r="V8" s="85"/>
      <c r="W8" s="85"/>
      <c r="X8" s="85"/>
      <c r="Y8" s="85"/>
    </row>
    <row r="9" spans="1:25" s="36" customFormat="1" ht="13.8" x14ac:dyDescent="0.3">
      <c r="E9" s="38"/>
      <c r="F9" s="46"/>
      <c r="H9" s="46"/>
      <c r="I9" s="38"/>
      <c r="J9" s="48"/>
      <c r="K9" s="48"/>
      <c r="L9" s="49"/>
      <c r="M9" s="84"/>
      <c r="N9" s="84"/>
      <c r="O9" s="84"/>
      <c r="P9" s="84"/>
      <c r="Q9" s="88"/>
      <c r="R9" s="89"/>
      <c r="S9" s="89"/>
      <c r="T9" s="85"/>
      <c r="U9" s="85"/>
      <c r="V9" s="85"/>
      <c r="W9" s="85"/>
      <c r="X9" s="85"/>
      <c r="Y9" s="85"/>
    </row>
    <row r="10" spans="1:25" s="36" customFormat="1" ht="13.8" x14ac:dyDescent="0.3">
      <c r="E10" s="38"/>
      <c r="F10" s="46"/>
      <c r="H10" s="46"/>
      <c r="I10" s="38"/>
      <c r="J10" s="39"/>
      <c r="K10" s="46"/>
      <c r="L10" s="49"/>
      <c r="M10" s="84"/>
      <c r="N10" s="84"/>
      <c r="O10" s="84"/>
      <c r="P10" s="84"/>
      <c r="Q10" s="88"/>
      <c r="R10" s="89"/>
      <c r="S10" s="89"/>
      <c r="T10" s="85"/>
      <c r="U10" s="85"/>
      <c r="V10" s="85"/>
      <c r="W10" s="85"/>
      <c r="X10" s="85"/>
      <c r="Y10" s="85"/>
    </row>
    <row r="11" spans="1:25" s="36" customFormat="1" ht="13.8" x14ac:dyDescent="0.3">
      <c r="E11" s="38"/>
      <c r="F11" s="46"/>
      <c r="I11" s="50"/>
      <c r="J11" s="39"/>
      <c r="M11" s="84"/>
      <c r="N11" s="84"/>
      <c r="O11" s="84"/>
      <c r="P11" s="84"/>
      <c r="Q11" s="84"/>
      <c r="R11" s="84"/>
      <c r="S11" s="84"/>
      <c r="T11" s="85"/>
      <c r="U11" s="85"/>
      <c r="V11" s="85"/>
      <c r="W11" s="85"/>
      <c r="X11" s="85"/>
      <c r="Y11" s="85"/>
    </row>
    <row r="12" spans="1:25" x14ac:dyDescent="0.3">
      <c r="C12" s="52" t="str">
        <f>G4</f>
        <v>IMPORTANT INFORMATION</v>
      </c>
      <c r="M12" s="84"/>
      <c r="N12" s="84"/>
      <c r="O12" s="84"/>
      <c r="P12" s="84"/>
      <c r="Q12" s="90"/>
      <c r="R12" s="90"/>
      <c r="S12" s="90"/>
    </row>
    <row r="13" spans="1:25" s="36" customFormat="1" ht="13.8" x14ac:dyDescent="0.3">
      <c r="M13" s="84"/>
      <c r="N13" s="84"/>
      <c r="O13" s="84"/>
      <c r="P13" s="84"/>
      <c r="Q13" s="84"/>
      <c r="R13" s="84"/>
      <c r="S13" s="84"/>
      <c r="T13" s="85"/>
      <c r="U13" s="85"/>
      <c r="V13" s="85"/>
      <c r="W13" s="85"/>
      <c r="X13" s="85"/>
      <c r="Y13" s="85"/>
    </row>
    <row r="14" spans="1:25" s="36" customFormat="1" ht="13.8" x14ac:dyDescent="0.3">
      <c r="B14" s="53" t="s">
        <v>34</v>
      </c>
      <c r="M14" s="84"/>
      <c r="N14" s="84"/>
      <c r="O14" s="84"/>
      <c r="P14" s="84"/>
      <c r="Q14" s="84"/>
      <c r="R14" s="84"/>
      <c r="S14" s="84"/>
      <c r="T14" s="85"/>
      <c r="U14" s="85"/>
      <c r="V14" s="85"/>
      <c r="W14" s="85"/>
      <c r="X14" s="85"/>
      <c r="Y14" s="85"/>
    </row>
    <row r="15" spans="1:25" s="36" customFormat="1" ht="13.8" x14ac:dyDescent="0.3">
      <c r="A15" s="54"/>
      <c r="K15" s="54"/>
      <c r="M15" s="88"/>
      <c r="N15" s="88"/>
      <c r="O15" s="88"/>
      <c r="P15" s="88"/>
      <c r="Q15" s="88"/>
      <c r="R15" s="89"/>
      <c r="S15" s="89"/>
      <c r="T15" s="85"/>
      <c r="U15" s="85"/>
      <c r="V15" s="85"/>
      <c r="W15" s="85"/>
      <c r="X15" s="85"/>
      <c r="Y15" s="85"/>
    </row>
    <row r="16" spans="1:25" s="36" customFormat="1" ht="12.75" customHeight="1" x14ac:dyDescent="0.3">
      <c r="B16" s="102" t="s">
        <v>50</v>
      </c>
      <c r="C16" s="102"/>
      <c r="D16" s="102"/>
      <c r="E16" s="102"/>
      <c r="F16" s="102"/>
      <c r="G16" s="102"/>
      <c r="H16" s="102"/>
      <c r="I16" s="102"/>
      <c r="J16" s="102"/>
      <c r="M16" s="88"/>
      <c r="N16" s="88"/>
      <c r="O16" s="88"/>
      <c r="P16" s="88"/>
      <c r="Q16" s="88"/>
      <c r="R16" s="89"/>
      <c r="S16" s="89"/>
      <c r="T16" s="85"/>
      <c r="U16" s="85"/>
      <c r="V16" s="85"/>
      <c r="W16" s="85"/>
      <c r="X16" s="85"/>
      <c r="Y16" s="85"/>
    </row>
    <row r="17" spans="1:25" s="36" customFormat="1" ht="13.8" x14ac:dyDescent="0.3">
      <c r="B17" s="102"/>
      <c r="C17" s="102"/>
      <c r="D17" s="102"/>
      <c r="E17" s="102"/>
      <c r="F17" s="102"/>
      <c r="G17" s="102"/>
      <c r="H17" s="102"/>
      <c r="I17" s="102"/>
      <c r="J17" s="102"/>
      <c r="M17" s="88"/>
      <c r="N17" s="88"/>
      <c r="O17" s="88"/>
      <c r="P17" s="88"/>
      <c r="Q17" s="88"/>
      <c r="R17" s="89"/>
      <c r="S17" s="89"/>
      <c r="T17" s="85"/>
      <c r="U17" s="85"/>
      <c r="V17" s="85"/>
      <c r="W17" s="85"/>
      <c r="X17" s="85"/>
      <c r="Y17" s="85"/>
    </row>
    <row r="18" spans="1:25" s="36" customFormat="1" ht="13.8" x14ac:dyDescent="0.3">
      <c r="B18" s="102"/>
      <c r="C18" s="102"/>
      <c r="D18" s="102"/>
      <c r="E18" s="102"/>
      <c r="F18" s="102"/>
      <c r="G18" s="102"/>
      <c r="H18" s="102"/>
      <c r="I18" s="102"/>
      <c r="J18" s="102"/>
      <c r="M18" s="88"/>
      <c r="N18" s="88"/>
      <c r="O18" s="88"/>
      <c r="P18" s="88"/>
      <c r="Q18" s="88"/>
      <c r="R18" s="89"/>
      <c r="S18" s="89"/>
      <c r="T18" s="85"/>
      <c r="U18" s="85"/>
      <c r="V18" s="85"/>
      <c r="W18" s="85"/>
      <c r="X18" s="85"/>
      <c r="Y18" s="85"/>
    </row>
    <row r="19" spans="1:25" s="36" customFormat="1" ht="13.8" x14ac:dyDescent="0.3">
      <c r="B19" s="102"/>
      <c r="C19" s="102"/>
      <c r="D19" s="102"/>
      <c r="E19" s="102"/>
      <c r="F19" s="102"/>
      <c r="G19" s="102"/>
      <c r="H19" s="102"/>
      <c r="I19" s="102"/>
      <c r="J19" s="102"/>
      <c r="M19" s="88"/>
      <c r="N19" s="88"/>
      <c r="O19" s="88"/>
      <c r="P19" s="88"/>
      <c r="Q19" s="88"/>
      <c r="R19" s="89"/>
      <c r="S19" s="89"/>
      <c r="T19" s="85"/>
      <c r="U19" s="85"/>
      <c r="V19" s="85"/>
      <c r="W19" s="85"/>
      <c r="X19" s="85"/>
      <c r="Y19" s="85"/>
    </row>
    <row r="20" spans="1:25" s="36" customFormat="1" ht="12.75" customHeight="1" x14ac:dyDescent="0.3">
      <c r="A20" s="54"/>
      <c r="B20" s="55" t="s">
        <v>48</v>
      </c>
      <c r="C20" s="54"/>
      <c r="D20" s="54"/>
      <c r="E20" s="54"/>
      <c r="F20" s="54"/>
      <c r="G20" s="54"/>
      <c r="H20" s="54"/>
      <c r="I20" s="54"/>
      <c r="J20" s="54"/>
      <c r="K20" s="54"/>
      <c r="M20" s="88"/>
      <c r="N20" s="88"/>
      <c r="O20" s="88"/>
      <c r="P20" s="88"/>
      <c r="Q20" s="88"/>
      <c r="R20" s="89"/>
      <c r="S20" s="89"/>
      <c r="T20" s="85"/>
      <c r="U20" s="85"/>
      <c r="V20" s="85"/>
      <c r="W20" s="85"/>
      <c r="X20" s="85"/>
      <c r="Y20" s="85"/>
    </row>
    <row r="21" spans="1:25" s="36" customFormat="1" ht="13.8" x14ac:dyDescent="0.3">
      <c r="A21" s="54"/>
      <c r="B21" s="55"/>
      <c r="C21" s="54"/>
      <c r="D21" s="54"/>
      <c r="E21" s="54"/>
      <c r="F21" s="54"/>
      <c r="G21" s="54"/>
      <c r="H21" s="54"/>
      <c r="I21" s="54"/>
      <c r="J21" s="54"/>
      <c r="K21" s="54"/>
      <c r="M21" s="88"/>
      <c r="N21" s="88"/>
      <c r="O21" s="88"/>
      <c r="P21" s="88"/>
      <c r="Q21" s="88"/>
      <c r="R21" s="89"/>
      <c r="S21" s="89"/>
      <c r="T21" s="85"/>
      <c r="U21" s="85"/>
      <c r="V21" s="85"/>
      <c r="W21" s="85"/>
      <c r="X21" s="85"/>
      <c r="Y21" s="85"/>
    </row>
    <row r="22" spans="1:25" s="36" customFormat="1" ht="13.8" x14ac:dyDescent="0.3">
      <c r="A22" s="54"/>
      <c r="B22" s="102" t="s">
        <v>51</v>
      </c>
      <c r="C22" s="102"/>
      <c r="D22" s="102"/>
      <c r="E22" s="102"/>
      <c r="F22" s="102"/>
      <c r="G22" s="102"/>
      <c r="H22" s="102"/>
      <c r="I22" s="102"/>
      <c r="J22" s="102"/>
      <c r="K22" s="54"/>
      <c r="M22" s="88"/>
      <c r="N22" s="88"/>
      <c r="O22" s="88"/>
      <c r="P22" s="88"/>
      <c r="Q22" s="88"/>
      <c r="R22" s="89"/>
      <c r="S22" s="89"/>
      <c r="T22" s="85"/>
      <c r="U22" s="85"/>
      <c r="V22" s="85"/>
      <c r="W22" s="85"/>
      <c r="X22" s="85"/>
      <c r="Y22" s="85"/>
    </row>
    <row r="23" spans="1:25" s="36" customFormat="1" ht="13.8" x14ac:dyDescent="0.3">
      <c r="A23" s="54"/>
      <c r="B23" s="102"/>
      <c r="C23" s="102"/>
      <c r="D23" s="102"/>
      <c r="E23" s="102"/>
      <c r="F23" s="102"/>
      <c r="G23" s="102"/>
      <c r="H23" s="102"/>
      <c r="I23" s="102"/>
      <c r="J23" s="102"/>
      <c r="K23" s="54"/>
      <c r="M23" s="88"/>
      <c r="N23" s="88"/>
      <c r="O23" s="88"/>
      <c r="P23" s="88"/>
      <c r="Q23" s="88"/>
      <c r="R23" s="89"/>
      <c r="S23" s="92"/>
      <c r="T23" s="85"/>
      <c r="U23" s="85"/>
      <c r="V23" s="85"/>
      <c r="W23" s="85"/>
      <c r="X23" s="85"/>
      <c r="Y23" s="85"/>
    </row>
    <row r="24" spans="1:25" s="36" customFormat="1" ht="13.8" x14ac:dyDescent="0.3">
      <c r="A24" s="54"/>
      <c r="B24" s="102"/>
      <c r="C24" s="102"/>
      <c r="D24" s="102"/>
      <c r="E24" s="102"/>
      <c r="F24" s="102"/>
      <c r="G24" s="102"/>
      <c r="H24" s="102"/>
      <c r="I24" s="102"/>
      <c r="J24" s="102"/>
      <c r="K24" s="54"/>
      <c r="M24" s="88"/>
      <c r="N24" s="88"/>
      <c r="O24" s="88"/>
      <c r="P24" s="88"/>
      <c r="Q24" s="88"/>
      <c r="R24" s="89"/>
      <c r="S24" s="92"/>
      <c r="T24" s="85"/>
      <c r="U24" s="85"/>
      <c r="V24" s="85"/>
      <c r="W24" s="85"/>
      <c r="X24" s="85"/>
      <c r="Y24" s="85"/>
    </row>
    <row r="25" spans="1:25" s="36" customFormat="1" ht="12.75" customHeight="1" x14ac:dyDescent="0.3">
      <c r="A25" s="54"/>
      <c r="B25" s="98"/>
      <c r="C25" s="98"/>
      <c r="D25" s="98"/>
      <c r="E25" s="98"/>
      <c r="F25" s="108" t="s">
        <v>68</v>
      </c>
      <c r="G25" s="98"/>
      <c r="H25" s="98"/>
      <c r="I25" s="98"/>
      <c r="J25" s="98"/>
      <c r="K25" s="54"/>
      <c r="M25" s="88"/>
      <c r="N25" s="88"/>
      <c r="O25" s="88"/>
      <c r="P25" s="88"/>
      <c r="Q25" s="88"/>
      <c r="R25" s="89"/>
      <c r="S25" s="89"/>
      <c r="T25" s="85"/>
      <c r="U25" s="85"/>
      <c r="V25" s="85"/>
      <c r="W25" s="85"/>
      <c r="X25" s="85"/>
      <c r="Y25" s="85"/>
    </row>
    <row r="26" spans="1:25" s="36" customFormat="1" ht="13.8" x14ac:dyDescent="0.3">
      <c r="A26" s="54"/>
      <c r="B26" s="102" t="s">
        <v>52</v>
      </c>
      <c r="C26" s="102"/>
      <c r="D26" s="102"/>
      <c r="E26" s="102"/>
      <c r="F26" s="102"/>
      <c r="G26" s="102"/>
      <c r="H26" s="102"/>
      <c r="I26" s="102"/>
      <c r="J26" s="102"/>
      <c r="K26" s="54"/>
      <c r="M26" s="88"/>
      <c r="N26" s="88"/>
      <c r="O26" s="88"/>
      <c r="P26" s="88"/>
      <c r="Q26" s="88"/>
      <c r="R26" s="89"/>
      <c r="S26" s="89"/>
      <c r="T26" s="85"/>
      <c r="U26" s="85"/>
      <c r="V26" s="85"/>
      <c r="W26" s="85"/>
      <c r="X26" s="85"/>
      <c r="Y26" s="85"/>
    </row>
    <row r="27" spans="1:25" s="36" customFormat="1" ht="13.8" x14ac:dyDescent="0.3">
      <c r="A27" s="54"/>
      <c r="B27" s="102"/>
      <c r="C27" s="102"/>
      <c r="D27" s="102"/>
      <c r="E27" s="102"/>
      <c r="F27" s="102"/>
      <c r="G27" s="102"/>
      <c r="H27" s="102"/>
      <c r="I27" s="102"/>
      <c r="J27" s="102"/>
      <c r="K27" s="54"/>
      <c r="M27" s="88"/>
      <c r="N27" s="88"/>
      <c r="O27" s="88"/>
      <c r="P27" s="88"/>
      <c r="Q27" s="88"/>
      <c r="R27" s="89"/>
      <c r="S27" s="89"/>
      <c r="T27" s="85"/>
      <c r="U27" s="85"/>
      <c r="V27" s="85"/>
      <c r="W27" s="85"/>
      <c r="X27" s="85"/>
      <c r="Y27" s="85"/>
    </row>
    <row r="28" spans="1:25" s="36" customFormat="1" ht="13.8" x14ac:dyDescent="0.3">
      <c r="A28" s="54"/>
      <c r="B28" s="98"/>
      <c r="C28" s="98"/>
      <c r="D28" s="98"/>
      <c r="E28" s="98"/>
      <c r="F28" s="98"/>
      <c r="G28" s="98"/>
      <c r="H28" s="98"/>
      <c r="I28" s="98"/>
      <c r="J28" s="98"/>
      <c r="K28" s="54"/>
      <c r="M28" s="88"/>
      <c r="N28" s="88"/>
      <c r="O28" s="88"/>
      <c r="P28" s="88"/>
      <c r="Q28" s="88"/>
      <c r="R28" s="89"/>
      <c r="S28" s="89"/>
      <c r="T28" s="85"/>
      <c r="U28" s="85"/>
      <c r="V28" s="85"/>
      <c r="W28" s="85"/>
      <c r="X28" s="85"/>
      <c r="Y28" s="85"/>
    </row>
    <row r="29" spans="1:25" s="36" customFormat="1" ht="13.8" x14ac:dyDescent="0.3">
      <c r="A29" s="54"/>
      <c r="B29" s="102" t="s">
        <v>53</v>
      </c>
      <c r="C29" s="102"/>
      <c r="D29" s="102"/>
      <c r="E29" s="102"/>
      <c r="F29" s="102"/>
      <c r="G29" s="102"/>
      <c r="H29" s="102"/>
      <c r="I29" s="102"/>
      <c r="J29" s="102"/>
      <c r="K29" s="54"/>
      <c r="M29" s="88"/>
      <c r="N29" s="88"/>
      <c r="O29" s="88"/>
      <c r="P29" s="88"/>
      <c r="Q29" s="88"/>
      <c r="R29" s="89"/>
      <c r="S29" s="89"/>
      <c r="T29" s="85"/>
      <c r="U29" s="85"/>
      <c r="V29" s="85"/>
      <c r="W29" s="85"/>
      <c r="X29" s="85"/>
      <c r="Y29" s="85"/>
    </row>
    <row r="30" spans="1:25" s="36" customFormat="1" ht="13.8" x14ac:dyDescent="0.3">
      <c r="A30" s="54"/>
      <c r="B30" s="102"/>
      <c r="C30" s="102"/>
      <c r="D30" s="102"/>
      <c r="E30" s="102"/>
      <c r="F30" s="102"/>
      <c r="G30" s="102"/>
      <c r="H30" s="102"/>
      <c r="I30" s="102"/>
      <c r="J30" s="102"/>
      <c r="K30" s="54"/>
      <c r="M30" s="88"/>
      <c r="N30" s="88"/>
      <c r="O30" s="88"/>
      <c r="P30" s="88"/>
      <c r="Q30" s="88"/>
      <c r="R30" s="89"/>
      <c r="S30" s="89"/>
      <c r="T30" s="85"/>
      <c r="U30" s="85"/>
      <c r="V30" s="85"/>
      <c r="W30" s="85"/>
      <c r="X30" s="85"/>
      <c r="Y30" s="85"/>
    </row>
    <row r="31" spans="1:25" s="36" customFormat="1" ht="12.75" customHeight="1" x14ac:dyDescent="0.3">
      <c r="A31" s="54"/>
      <c r="B31" s="102"/>
      <c r="C31" s="102"/>
      <c r="D31" s="102"/>
      <c r="E31" s="102"/>
      <c r="F31" s="102"/>
      <c r="G31" s="102"/>
      <c r="H31" s="102"/>
      <c r="I31" s="102"/>
      <c r="J31" s="102"/>
      <c r="K31" s="54"/>
      <c r="M31" s="88"/>
      <c r="N31" s="88"/>
      <c r="O31" s="88"/>
      <c r="P31" s="88"/>
      <c r="Q31" s="88"/>
      <c r="R31" s="89"/>
      <c r="S31" s="89"/>
      <c r="T31" s="85"/>
      <c r="U31" s="85"/>
      <c r="V31" s="85"/>
      <c r="W31" s="85"/>
      <c r="X31" s="85"/>
      <c r="Y31" s="85"/>
    </row>
    <row r="32" spans="1:25" s="36" customFormat="1" ht="13.8" x14ac:dyDescent="0.3">
      <c r="A32" s="54"/>
      <c r="B32" s="102"/>
      <c r="C32" s="102"/>
      <c r="D32" s="102"/>
      <c r="E32" s="102"/>
      <c r="F32" s="102"/>
      <c r="G32" s="102"/>
      <c r="H32" s="102"/>
      <c r="I32" s="102"/>
      <c r="J32" s="102"/>
      <c r="K32" s="54"/>
      <c r="M32" s="88"/>
      <c r="N32" s="88"/>
      <c r="O32" s="88"/>
      <c r="P32" s="88"/>
      <c r="Q32" s="88"/>
      <c r="R32" s="89"/>
      <c r="S32" s="89"/>
      <c r="T32" s="85"/>
      <c r="U32" s="85"/>
      <c r="V32" s="85"/>
      <c r="W32" s="85"/>
      <c r="X32" s="85"/>
      <c r="Y32" s="85"/>
    </row>
    <row r="33" spans="1:25" s="36" customFormat="1" ht="12.75" customHeight="1" x14ac:dyDescent="0.3">
      <c r="A33" s="54"/>
      <c r="B33" s="102"/>
      <c r="C33" s="102"/>
      <c r="D33" s="102"/>
      <c r="E33" s="102"/>
      <c r="F33" s="102"/>
      <c r="G33" s="102"/>
      <c r="H33" s="102"/>
      <c r="I33" s="102"/>
      <c r="J33" s="102"/>
      <c r="K33" s="54"/>
      <c r="M33" s="88"/>
      <c r="N33" s="88"/>
      <c r="O33" s="88"/>
      <c r="P33" s="88"/>
      <c r="Q33" s="88"/>
      <c r="R33" s="89"/>
      <c r="S33" s="89"/>
      <c r="T33" s="85"/>
      <c r="U33" s="85"/>
      <c r="V33" s="85"/>
      <c r="W33" s="85"/>
      <c r="X33" s="85"/>
      <c r="Y33" s="85"/>
    </row>
    <row r="34" spans="1:25" s="36" customFormat="1" ht="13.8" x14ac:dyDescent="0.3">
      <c r="A34" s="54"/>
      <c r="B34" s="98"/>
      <c r="C34" s="98"/>
      <c r="D34" s="109" t="s">
        <v>35</v>
      </c>
      <c r="E34" s="109"/>
      <c r="F34" s="109"/>
      <c r="G34" s="109"/>
      <c r="H34" s="109"/>
      <c r="I34" s="98"/>
      <c r="J34" s="98"/>
      <c r="K34" s="54"/>
      <c r="M34" s="88"/>
      <c r="N34" s="88"/>
      <c r="O34" s="88"/>
      <c r="P34" s="88"/>
      <c r="Q34" s="88"/>
      <c r="R34" s="89"/>
      <c r="S34" s="92"/>
      <c r="T34" s="85"/>
      <c r="U34" s="85"/>
      <c r="V34" s="85"/>
      <c r="W34" s="85"/>
      <c r="X34" s="85"/>
      <c r="Y34" s="85"/>
    </row>
    <row r="35" spans="1:25" s="36" customFormat="1" ht="13.8" x14ac:dyDescent="0.3">
      <c r="A35" s="54"/>
      <c r="B35" s="54"/>
      <c r="C35" s="54"/>
      <c r="I35" s="54"/>
      <c r="J35" s="54"/>
      <c r="K35" s="54"/>
      <c r="M35" s="88"/>
      <c r="N35" s="88"/>
      <c r="O35" s="88"/>
      <c r="P35" s="88"/>
      <c r="Q35" s="88"/>
      <c r="R35" s="89"/>
      <c r="S35" s="92"/>
      <c r="T35" s="85"/>
      <c r="U35" s="85"/>
      <c r="V35" s="85"/>
      <c r="W35" s="85"/>
      <c r="X35" s="85"/>
      <c r="Y35" s="85"/>
    </row>
    <row r="36" spans="1:25" s="36" customFormat="1" ht="12.75" customHeight="1" x14ac:dyDescent="0.3">
      <c r="A36" s="54"/>
      <c r="B36" s="55" t="s">
        <v>36</v>
      </c>
      <c r="C36" s="54"/>
      <c r="D36" s="54"/>
      <c r="E36" s="54"/>
      <c r="F36" s="110"/>
      <c r="G36" s="54"/>
      <c r="H36" s="54"/>
      <c r="I36" s="54"/>
      <c r="J36" s="54"/>
      <c r="K36" s="54"/>
      <c r="M36" s="88"/>
      <c r="N36" s="88"/>
      <c r="O36" s="88"/>
      <c r="P36" s="88"/>
      <c r="Q36" s="88"/>
      <c r="R36" s="89"/>
      <c r="S36" s="89"/>
      <c r="T36" s="85"/>
      <c r="U36" s="85"/>
      <c r="V36" s="85"/>
      <c r="W36" s="85"/>
      <c r="X36" s="85"/>
      <c r="Y36" s="85"/>
    </row>
    <row r="37" spans="1:25" s="36" customFormat="1" ht="13.8" x14ac:dyDescent="0.3">
      <c r="A37" s="54"/>
      <c r="B37" s="55"/>
      <c r="C37" s="54"/>
      <c r="D37" s="54"/>
      <c r="E37" s="54"/>
      <c r="F37" s="110"/>
      <c r="G37" s="54"/>
      <c r="H37" s="54"/>
      <c r="I37" s="54"/>
      <c r="J37" s="54"/>
      <c r="K37" s="54"/>
      <c r="M37" s="88"/>
      <c r="N37" s="88"/>
      <c r="O37" s="88"/>
      <c r="P37" s="88"/>
      <c r="Q37" s="88"/>
      <c r="R37" s="89"/>
      <c r="S37" s="89"/>
      <c r="T37" s="85"/>
      <c r="U37" s="85"/>
      <c r="V37" s="85"/>
      <c r="W37" s="85"/>
      <c r="X37" s="85"/>
      <c r="Y37" s="85"/>
    </row>
    <row r="38" spans="1:25" s="36" customFormat="1" ht="13.8" x14ac:dyDescent="0.3">
      <c r="A38" s="54"/>
      <c r="B38" s="102" t="s">
        <v>54</v>
      </c>
      <c r="C38" s="102"/>
      <c r="D38" s="102"/>
      <c r="E38" s="102"/>
      <c r="F38" s="102"/>
      <c r="G38" s="102"/>
      <c r="H38" s="102"/>
      <c r="I38" s="102"/>
      <c r="J38" s="102"/>
      <c r="K38" s="54"/>
      <c r="M38" s="88"/>
      <c r="N38" s="88"/>
      <c r="O38" s="88"/>
      <c r="P38" s="88"/>
      <c r="Q38" s="88"/>
      <c r="R38" s="89"/>
      <c r="S38" s="89"/>
      <c r="T38" s="85"/>
      <c r="U38" s="85"/>
      <c r="V38" s="85"/>
      <c r="W38" s="85"/>
      <c r="X38" s="85"/>
      <c r="Y38" s="85"/>
    </row>
    <row r="39" spans="1:25" s="36" customFormat="1" ht="13.8" x14ac:dyDescent="0.3">
      <c r="A39" s="54"/>
      <c r="B39" s="102"/>
      <c r="C39" s="102"/>
      <c r="D39" s="102"/>
      <c r="E39" s="102"/>
      <c r="F39" s="102"/>
      <c r="G39" s="102"/>
      <c r="H39" s="102"/>
      <c r="I39" s="102"/>
      <c r="J39" s="102"/>
      <c r="K39" s="54"/>
      <c r="M39" s="88"/>
      <c r="N39" s="88"/>
      <c r="O39" s="88"/>
      <c r="P39" s="88"/>
      <c r="Q39" s="88"/>
      <c r="R39" s="89"/>
      <c r="S39" s="89"/>
      <c r="T39" s="85"/>
      <c r="U39" s="85"/>
      <c r="V39" s="85"/>
      <c r="W39" s="85"/>
      <c r="X39" s="85"/>
      <c r="Y39" s="85"/>
    </row>
    <row r="40" spans="1:25" s="36" customFormat="1" ht="13.8" x14ac:dyDescent="0.3">
      <c r="A40" s="54"/>
      <c r="B40" s="98"/>
      <c r="C40" s="98"/>
      <c r="D40" s="98"/>
      <c r="E40" s="98"/>
      <c r="F40" s="98"/>
      <c r="G40" s="98"/>
      <c r="H40" s="98"/>
      <c r="I40" s="98"/>
      <c r="J40" s="98"/>
      <c r="K40" s="54"/>
      <c r="M40" s="88"/>
      <c r="N40" s="88"/>
      <c r="O40" s="88"/>
      <c r="P40" s="88"/>
      <c r="Q40" s="88"/>
      <c r="R40" s="89"/>
      <c r="S40" s="89"/>
      <c r="T40" s="85"/>
      <c r="U40" s="85"/>
      <c r="V40" s="85"/>
      <c r="W40" s="85"/>
      <c r="X40" s="85"/>
      <c r="Y40" s="85"/>
    </row>
    <row r="41" spans="1:25" s="36" customFormat="1" ht="13.8" x14ac:dyDescent="0.3">
      <c r="A41" s="54"/>
      <c r="B41" s="102" t="s">
        <v>55</v>
      </c>
      <c r="C41" s="102"/>
      <c r="D41" s="102"/>
      <c r="E41" s="102"/>
      <c r="F41" s="102"/>
      <c r="G41" s="102"/>
      <c r="H41" s="102"/>
      <c r="I41" s="102"/>
      <c r="J41" s="102"/>
      <c r="K41" s="54"/>
      <c r="M41" s="88"/>
      <c r="N41" s="88"/>
      <c r="O41" s="88"/>
      <c r="P41" s="88"/>
      <c r="Q41" s="88"/>
      <c r="R41" s="89"/>
      <c r="S41" s="89"/>
      <c r="T41" s="85"/>
      <c r="U41" s="85"/>
      <c r="V41" s="85"/>
      <c r="W41" s="85"/>
      <c r="X41" s="85"/>
      <c r="Y41" s="85"/>
    </row>
    <row r="42" spans="1:25" s="36" customFormat="1" ht="13.8" x14ac:dyDescent="0.3">
      <c r="A42" s="54"/>
      <c r="B42" s="102"/>
      <c r="C42" s="102"/>
      <c r="D42" s="102"/>
      <c r="E42" s="102"/>
      <c r="F42" s="102"/>
      <c r="G42" s="102"/>
      <c r="H42" s="102"/>
      <c r="I42" s="102"/>
      <c r="J42" s="102"/>
      <c r="K42" s="54"/>
      <c r="M42" s="88"/>
      <c r="N42" s="88"/>
      <c r="O42" s="88"/>
      <c r="P42" s="88"/>
      <c r="Q42" s="88"/>
      <c r="R42" s="89"/>
      <c r="S42" s="89"/>
      <c r="T42" s="85"/>
      <c r="U42" s="85"/>
      <c r="V42" s="85"/>
      <c r="W42" s="85"/>
      <c r="X42" s="85"/>
      <c r="Y42" s="85"/>
    </row>
    <row r="43" spans="1:25" s="36" customFormat="1" ht="13.8" x14ac:dyDescent="0.3">
      <c r="A43" s="54"/>
      <c r="B43" s="102"/>
      <c r="C43" s="102"/>
      <c r="D43" s="102"/>
      <c r="E43" s="102"/>
      <c r="F43" s="102"/>
      <c r="G43" s="102"/>
      <c r="H43" s="102"/>
      <c r="I43" s="102"/>
      <c r="J43" s="102"/>
      <c r="K43" s="54"/>
      <c r="M43" s="88"/>
      <c r="N43" s="88"/>
      <c r="O43" s="88"/>
      <c r="P43" s="88"/>
      <c r="Q43" s="88"/>
      <c r="R43" s="89"/>
      <c r="S43" s="89"/>
      <c r="T43" s="85"/>
      <c r="U43" s="85"/>
      <c r="V43" s="85"/>
      <c r="W43" s="85"/>
      <c r="X43" s="85"/>
      <c r="Y43" s="85"/>
    </row>
    <row r="44" spans="1:25" s="36" customFormat="1" ht="13.8" x14ac:dyDescent="0.3">
      <c r="A44" s="54"/>
      <c r="B44" s="98"/>
      <c r="C44" s="98"/>
      <c r="D44" s="98"/>
      <c r="E44" s="98"/>
      <c r="F44" s="98"/>
      <c r="G44" s="98"/>
      <c r="H44" s="98"/>
      <c r="I44" s="98"/>
      <c r="J44" s="98"/>
      <c r="K44" s="54"/>
      <c r="M44" s="88"/>
      <c r="N44" s="88"/>
      <c r="O44" s="88"/>
      <c r="P44" s="88"/>
      <c r="Q44" s="88"/>
      <c r="R44" s="89"/>
      <c r="S44" s="89"/>
      <c r="T44" s="85"/>
      <c r="U44" s="85"/>
      <c r="V44" s="85"/>
      <c r="W44" s="85"/>
      <c r="X44" s="85"/>
      <c r="Y44" s="85"/>
    </row>
    <row r="45" spans="1:25" s="36" customFormat="1" ht="12.75" customHeight="1" x14ac:dyDescent="0.3">
      <c r="A45" s="54"/>
      <c r="B45" s="102" t="s">
        <v>49</v>
      </c>
      <c r="C45" s="102"/>
      <c r="D45" s="102"/>
      <c r="E45" s="102"/>
      <c r="F45" s="102"/>
      <c r="G45" s="102"/>
      <c r="H45" s="102"/>
      <c r="I45" s="102"/>
      <c r="J45" s="102"/>
      <c r="K45" s="54"/>
      <c r="M45" s="88"/>
      <c r="N45" s="88"/>
      <c r="O45" s="88"/>
      <c r="P45" s="88"/>
      <c r="Q45" s="88"/>
      <c r="R45" s="89"/>
      <c r="S45" s="89"/>
      <c r="T45" s="85"/>
      <c r="U45" s="85"/>
      <c r="V45" s="85"/>
      <c r="W45" s="85"/>
      <c r="X45" s="85"/>
      <c r="Y45" s="85"/>
    </row>
    <row r="46" spans="1:25" s="36" customFormat="1" ht="13.8" x14ac:dyDescent="0.3">
      <c r="A46" s="54"/>
      <c r="B46" s="102"/>
      <c r="C46" s="102"/>
      <c r="D46" s="102"/>
      <c r="E46" s="102"/>
      <c r="F46" s="102"/>
      <c r="G46" s="102"/>
      <c r="H46" s="102"/>
      <c r="I46" s="102"/>
      <c r="J46" s="102"/>
      <c r="K46" s="54"/>
      <c r="M46" s="88"/>
      <c r="N46" s="88"/>
      <c r="O46" s="88"/>
      <c r="P46" s="88"/>
      <c r="Q46" s="88"/>
      <c r="R46" s="89"/>
      <c r="S46" s="89"/>
      <c r="T46" s="85"/>
      <c r="U46" s="85"/>
      <c r="V46" s="85"/>
      <c r="W46" s="85"/>
      <c r="X46" s="85"/>
      <c r="Y46" s="85"/>
    </row>
    <row r="47" spans="1:25" s="36" customFormat="1" ht="13.8" x14ac:dyDescent="0.3">
      <c r="A47" s="54"/>
      <c r="B47" s="102"/>
      <c r="C47" s="102"/>
      <c r="D47" s="102"/>
      <c r="E47" s="102"/>
      <c r="F47" s="102"/>
      <c r="G47" s="102"/>
      <c r="H47" s="102"/>
      <c r="I47" s="102"/>
      <c r="J47" s="102"/>
      <c r="K47" s="54"/>
      <c r="M47" s="88"/>
      <c r="N47" s="88"/>
      <c r="O47" s="88"/>
      <c r="P47" s="88"/>
      <c r="Q47" s="88"/>
      <c r="R47" s="89"/>
      <c r="S47" s="89"/>
      <c r="T47" s="85"/>
      <c r="U47" s="85"/>
      <c r="V47" s="85"/>
      <c r="W47" s="85"/>
      <c r="X47" s="85"/>
      <c r="Y47" s="85"/>
    </row>
    <row r="48" spans="1:25" s="36" customFormat="1" ht="12.75" customHeight="1" x14ac:dyDescent="0.3">
      <c r="A48" s="54"/>
      <c r="B48" s="102"/>
      <c r="C48" s="102"/>
      <c r="D48" s="102"/>
      <c r="E48" s="102"/>
      <c r="F48" s="102"/>
      <c r="G48" s="102"/>
      <c r="H48" s="102"/>
      <c r="I48" s="102"/>
      <c r="J48" s="102"/>
      <c r="K48" s="54"/>
      <c r="M48" s="88"/>
      <c r="N48" s="88"/>
      <c r="O48" s="88"/>
      <c r="P48" s="88"/>
      <c r="Q48" s="88"/>
      <c r="R48" s="89"/>
      <c r="S48" s="89"/>
      <c r="T48" s="85"/>
      <c r="U48" s="85"/>
      <c r="V48" s="85"/>
      <c r="W48" s="85"/>
      <c r="X48" s="85"/>
      <c r="Y48" s="85"/>
    </row>
    <row r="49" spans="1:25" s="36" customFormat="1" ht="13.8" x14ac:dyDescent="0.3">
      <c r="A49" s="54"/>
      <c r="B49" s="54" t="s">
        <v>56</v>
      </c>
      <c r="C49" s="54"/>
      <c r="D49" s="54"/>
      <c r="E49" s="54"/>
      <c r="F49" s="54"/>
      <c r="G49" s="54"/>
      <c r="H49" s="54"/>
      <c r="I49" s="54"/>
      <c r="J49" s="54"/>
      <c r="K49" s="54"/>
      <c r="M49" s="88"/>
      <c r="N49" s="88"/>
      <c r="O49" s="88"/>
      <c r="P49" s="88"/>
      <c r="Q49" s="88"/>
      <c r="R49" s="89"/>
      <c r="S49" s="89"/>
      <c r="T49" s="85"/>
      <c r="U49" s="85"/>
      <c r="V49" s="85"/>
      <c r="W49" s="85"/>
      <c r="X49" s="85"/>
      <c r="Y49" s="85"/>
    </row>
    <row r="50" spans="1:25" s="36" customFormat="1" ht="13.8" x14ac:dyDescent="0.3">
      <c r="A50" s="54"/>
      <c r="B50" s="54"/>
      <c r="C50" s="54"/>
      <c r="D50" s="54"/>
      <c r="F50" s="108" t="s">
        <v>69</v>
      </c>
      <c r="G50" s="110"/>
      <c r="H50" s="54"/>
      <c r="I50" s="54"/>
      <c r="J50" s="54"/>
      <c r="K50" s="54"/>
      <c r="M50" s="88"/>
      <c r="N50" s="88"/>
      <c r="O50" s="88"/>
      <c r="P50" s="88"/>
      <c r="Q50" s="88"/>
      <c r="R50" s="89"/>
      <c r="S50" s="89"/>
      <c r="T50" s="85"/>
      <c r="U50" s="85"/>
      <c r="V50" s="85"/>
      <c r="W50" s="85"/>
      <c r="X50" s="85"/>
      <c r="Y50" s="85"/>
    </row>
    <row r="51" spans="1:25" s="36" customFormat="1" ht="13.8" x14ac:dyDescent="0.3">
      <c r="A51" s="54"/>
      <c r="B51" s="54"/>
      <c r="C51" s="54"/>
      <c r="D51" s="54"/>
      <c r="E51" s="54"/>
      <c r="F51" s="54"/>
      <c r="G51" s="54"/>
      <c r="H51" s="54"/>
      <c r="I51" s="54"/>
      <c r="J51" s="54"/>
      <c r="K51" s="54"/>
      <c r="M51" s="88"/>
      <c r="N51" s="88"/>
      <c r="O51" s="88"/>
      <c r="P51" s="88"/>
      <c r="Q51" s="88"/>
      <c r="R51" s="89"/>
      <c r="S51" s="89"/>
      <c r="T51" s="85"/>
      <c r="U51" s="85"/>
      <c r="V51" s="85"/>
      <c r="W51" s="85"/>
      <c r="X51" s="85"/>
      <c r="Y51" s="85"/>
    </row>
    <row r="52" spans="1:25" s="36" customFormat="1" ht="12.75" customHeight="1" x14ac:dyDescent="0.3">
      <c r="A52" s="54"/>
      <c r="B52" s="55" t="s">
        <v>57</v>
      </c>
      <c r="C52" s="54"/>
      <c r="D52" s="54"/>
      <c r="E52" s="54"/>
      <c r="F52" s="54"/>
      <c r="G52" s="54"/>
      <c r="H52" s="54"/>
      <c r="I52" s="54"/>
      <c r="J52" s="54"/>
      <c r="K52" s="54"/>
      <c r="M52" s="88"/>
      <c r="N52" s="88"/>
      <c r="O52" s="88"/>
      <c r="P52" s="88"/>
      <c r="Q52" s="88"/>
      <c r="R52" s="89"/>
      <c r="S52" s="89"/>
      <c r="T52" s="85"/>
      <c r="U52" s="85"/>
      <c r="V52" s="85"/>
      <c r="W52" s="85"/>
      <c r="X52" s="85"/>
      <c r="Y52" s="85"/>
    </row>
    <row r="53" spans="1:25" s="36" customFormat="1" ht="13.8" x14ac:dyDescent="0.3">
      <c r="A53" s="54"/>
      <c r="B53" s="54"/>
      <c r="C53" s="54"/>
      <c r="D53" s="54"/>
      <c r="E53" s="54"/>
      <c r="F53" s="54"/>
      <c r="G53" s="54"/>
      <c r="H53" s="54"/>
      <c r="I53" s="54"/>
      <c r="J53" s="54"/>
      <c r="K53" s="54"/>
      <c r="M53" s="88"/>
      <c r="N53" s="88"/>
      <c r="O53" s="88"/>
      <c r="P53" s="88"/>
      <c r="Q53" s="88"/>
      <c r="R53" s="89"/>
      <c r="S53" s="89"/>
      <c r="T53" s="85"/>
      <c r="U53" s="85"/>
      <c r="V53" s="85"/>
      <c r="W53" s="85"/>
      <c r="X53" s="85"/>
      <c r="Y53" s="85"/>
    </row>
    <row r="54" spans="1:25" s="36" customFormat="1" ht="13.8" x14ac:dyDescent="0.3">
      <c r="A54" s="54"/>
      <c r="B54" s="103" t="s">
        <v>58</v>
      </c>
      <c r="C54" s="103"/>
      <c r="D54" s="103"/>
      <c r="E54" s="103"/>
      <c r="F54" s="103"/>
      <c r="G54" s="103"/>
      <c r="H54" s="103"/>
      <c r="I54" s="103"/>
      <c r="J54" s="103"/>
      <c r="K54" s="54"/>
      <c r="M54" s="88"/>
      <c r="N54" s="88"/>
      <c r="O54" s="88"/>
      <c r="P54" s="88"/>
      <c r="Q54" s="88"/>
      <c r="R54" s="89"/>
      <c r="S54" s="89"/>
      <c r="T54" s="85"/>
      <c r="U54" s="85"/>
      <c r="V54" s="85"/>
      <c r="W54" s="85"/>
      <c r="X54" s="85"/>
      <c r="Y54" s="85"/>
    </row>
    <row r="55" spans="1:25" s="36" customFormat="1" ht="13.8" x14ac:dyDescent="0.3">
      <c r="A55" s="54"/>
      <c r="B55" s="103"/>
      <c r="C55" s="103"/>
      <c r="D55" s="103"/>
      <c r="E55" s="103"/>
      <c r="F55" s="103"/>
      <c r="G55" s="103"/>
      <c r="H55" s="103"/>
      <c r="I55" s="103"/>
      <c r="J55" s="103"/>
      <c r="K55" s="54"/>
      <c r="M55" s="88"/>
      <c r="N55" s="88"/>
      <c r="O55" s="88"/>
      <c r="P55" s="88"/>
      <c r="Q55" s="88"/>
      <c r="R55" s="89"/>
      <c r="S55" s="89"/>
      <c r="T55" s="85"/>
      <c r="U55" s="85"/>
      <c r="V55" s="85"/>
      <c r="W55" s="85"/>
      <c r="X55" s="85"/>
      <c r="Y55" s="85"/>
    </row>
    <row r="56" spans="1:25" s="36" customFormat="1" ht="13.8" x14ac:dyDescent="0.3">
      <c r="A56" s="54"/>
      <c r="B56" s="103"/>
      <c r="C56" s="103"/>
      <c r="D56" s="103"/>
      <c r="E56" s="103"/>
      <c r="F56" s="103"/>
      <c r="G56" s="103"/>
      <c r="H56" s="103"/>
      <c r="I56" s="103"/>
      <c r="J56" s="103"/>
      <c r="K56" s="54"/>
      <c r="M56" s="88"/>
      <c r="N56" s="88"/>
      <c r="O56"/>
      <c r="P56" s="88"/>
      <c r="Q56" s="88"/>
      <c r="R56" s="89"/>
      <c r="S56" s="89"/>
      <c r="T56" s="85"/>
      <c r="U56" s="85"/>
      <c r="V56" s="85"/>
      <c r="W56" s="85"/>
      <c r="X56" s="85"/>
      <c r="Y56" s="85"/>
    </row>
    <row r="57" spans="1:25" s="36" customFormat="1" ht="13.8" x14ac:dyDescent="0.3">
      <c r="A57" s="54"/>
      <c r="B57" s="54"/>
      <c r="C57" s="54"/>
      <c r="D57" s="54"/>
      <c r="F57" s="110"/>
      <c r="G57" s="54"/>
      <c r="H57" s="54"/>
      <c r="I57" s="54"/>
      <c r="J57" s="54"/>
      <c r="K57" s="54"/>
      <c r="M57" s="88"/>
      <c r="N57" s="88"/>
      <c r="O57" s="88"/>
      <c r="P57" s="88"/>
      <c r="Q57" s="88"/>
      <c r="R57" s="89"/>
      <c r="S57" s="89"/>
      <c r="T57" s="85"/>
      <c r="U57" s="85"/>
      <c r="V57" s="85"/>
      <c r="W57" s="85"/>
      <c r="X57" s="85"/>
      <c r="Y57" s="85"/>
    </row>
    <row r="58" spans="1:25" s="36" customFormat="1" ht="13.8" x14ac:dyDescent="0.3">
      <c r="A58" s="54"/>
      <c r="B58" s="54"/>
      <c r="C58" s="54"/>
      <c r="D58" s="54"/>
      <c r="E58" s="54"/>
      <c r="F58" s="54"/>
      <c r="G58" s="54"/>
      <c r="H58" s="54"/>
      <c r="I58" s="54"/>
      <c r="J58" s="54"/>
      <c r="K58" s="54"/>
      <c r="M58" s="88"/>
      <c r="N58" s="88"/>
      <c r="O58" s="88"/>
      <c r="P58" s="88"/>
      <c r="Q58" s="88"/>
      <c r="R58" s="89"/>
      <c r="S58" s="89"/>
      <c r="T58" s="85"/>
      <c r="U58" s="85"/>
      <c r="V58" s="85"/>
      <c r="W58" s="85"/>
      <c r="X58" s="85"/>
      <c r="Y58" s="85"/>
    </row>
    <row r="59" spans="1:25" s="36" customFormat="1" ht="13.8" x14ac:dyDescent="0.3">
      <c r="K59" s="54"/>
      <c r="M59" s="88"/>
      <c r="N59" s="88"/>
      <c r="O59" s="111"/>
      <c r="P59" s="88"/>
      <c r="Q59" s="88"/>
      <c r="R59" s="89"/>
      <c r="S59" s="89"/>
      <c r="T59" s="85"/>
      <c r="U59" s="85"/>
      <c r="V59" s="85"/>
      <c r="W59" s="85"/>
      <c r="X59" s="85"/>
      <c r="Y59" s="85"/>
    </row>
    <row r="60" spans="1:25" s="36" customFormat="1" ht="13.8" x14ac:dyDescent="0.3">
      <c r="A60" s="54"/>
      <c r="B60" s="54" t="s">
        <v>59</v>
      </c>
      <c r="C60" s="54"/>
      <c r="D60" s="54"/>
      <c r="E60" s="54"/>
      <c r="F60" s="54"/>
      <c r="G60" s="54"/>
      <c r="H60" s="54"/>
      <c r="I60" s="54"/>
      <c r="J60" s="54"/>
      <c r="K60" s="54"/>
      <c r="M60" s="88"/>
      <c r="N60" s="88"/>
      <c r="O60" s="88"/>
      <c r="P60" s="88"/>
      <c r="Q60" s="88"/>
      <c r="R60" s="89"/>
      <c r="S60" s="89"/>
      <c r="T60" s="85"/>
      <c r="U60" s="85"/>
      <c r="V60" s="85"/>
      <c r="W60" s="85"/>
      <c r="X60" s="85"/>
      <c r="Y60" s="85"/>
    </row>
    <row r="61" spans="1:25" s="36" customFormat="1" ht="13.8" x14ac:dyDescent="0.3">
      <c r="A61" s="54"/>
      <c r="C61" s="54"/>
      <c r="D61" s="54"/>
      <c r="F61" s="108" t="s">
        <v>70</v>
      </c>
      <c r="G61" s="112"/>
      <c r="H61" s="54"/>
      <c r="I61" s="54"/>
      <c r="J61" s="54"/>
      <c r="K61" s="54"/>
      <c r="M61" s="88"/>
      <c r="N61" s="88"/>
      <c r="O61" s="88"/>
      <c r="P61" s="88"/>
      <c r="Q61" s="88"/>
      <c r="R61" s="89"/>
      <c r="S61" s="89"/>
      <c r="T61" s="85"/>
      <c r="U61" s="85"/>
      <c r="V61" s="85"/>
      <c r="W61" s="85"/>
      <c r="X61" s="85"/>
      <c r="Y61" s="85"/>
    </row>
    <row r="62" spans="1:25" s="36" customFormat="1" ht="13.8" x14ac:dyDescent="0.3">
      <c r="A62" s="54"/>
      <c r="B62" s="54"/>
      <c r="C62" s="54"/>
      <c r="D62" s="54"/>
      <c r="E62" s="54"/>
      <c r="F62" s="54"/>
      <c r="G62" s="54"/>
      <c r="H62" s="54"/>
      <c r="I62" s="54"/>
      <c r="J62" s="54"/>
      <c r="K62" s="54"/>
      <c r="M62" s="88"/>
      <c r="N62" s="88"/>
      <c r="O62" s="88"/>
      <c r="P62" s="88"/>
      <c r="Q62" s="88"/>
      <c r="R62" s="89"/>
      <c r="S62" s="89"/>
      <c r="T62" s="85"/>
      <c r="U62" s="85"/>
      <c r="V62" s="85"/>
      <c r="W62" s="85"/>
      <c r="X62" s="85"/>
      <c r="Y62" s="8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7"/>
  <sheetViews>
    <sheetView tabSelected="1" view="pageBreakPreview" zoomScale="70" zoomScaleNormal="100" zoomScaleSheetLayoutView="70" workbookViewId="0">
      <selection activeCell="H13" sqref="H13"/>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3</v>
      </c>
      <c r="C1" s="34" t="s">
        <v>13</v>
      </c>
      <c r="D1" s="32"/>
      <c r="E1" s="32"/>
      <c r="F1" s="33" t="s">
        <v>15</v>
      </c>
      <c r="G1" s="35">
        <f>X1</f>
        <v>1</v>
      </c>
      <c r="H1" s="32"/>
      <c r="I1" s="32"/>
      <c r="J1" s="32"/>
      <c r="K1" s="32"/>
      <c r="M1" s="37" t="s">
        <v>16</v>
      </c>
      <c r="N1" s="37" t="s">
        <v>17</v>
      </c>
      <c r="O1" s="37" t="s">
        <v>18</v>
      </c>
      <c r="P1" s="37" t="s">
        <v>18</v>
      </c>
      <c r="Q1" s="37" t="s">
        <v>18</v>
      </c>
      <c r="R1" s="37" t="s">
        <v>19</v>
      </c>
      <c r="S1" s="77" t="s">
        <v>20</v>
      </c>
      <c r="T1" s="78" t="s">
        <v>21</v>
      </c>
      <c r="W1" s="38" t="s">
        <v>22</v>
      </c>
      <c r="X1" s="39">
        <f>SUM(M:M)</f>
        <v>1</v>
      </c>
    </row>
    <row r="2" spans="1:196" s="36" customFormat="1" ht="13.8" x14ac:dyDescent="0.3">
      <c r="A2" s="32"/>
      <c r="B2" s="33" t="s">
        <v>5</v>
      </c>
      <c r="C2" s="34" t="s">
        <v>10</v>
      </c>
      <c r="D2" s="32"/>
      <c r="E2" s="32"/>
      <c r="F2" s="33" t="s">
        <v>8</v>
      </c>
      <c r="G2" s="34" t="s">
        <v>64</v>
      </c>
      <c r="H2" s="32"/>
      <c r="I2" s="32"/>
      <c r="J2" s="32"/>
      <c r="K2" s="32"/>
      <c r="M2" s="40" t="s">
        <v>23</v>
      </c>
      <c r="N2" s="40" t="s">
        <v>23</v>
      </c>
      <c r="O2" s="40" t="s">
        <v>17</v>
      </c>
      <c r="P2" s="40" t="s">
        <v>17</v>
      </c>
      <c r="Q2" s="40" t="s">
        <v>17</v>
      </c>
      <c r="R2" s="40" t="s">
        <v>23</v>
      </c>
      <c r="S2" s="79" t="s">
        <v>23</v>
      </c>
      <c r="T2" s="80"/>
      <c r="W2" s="38" t="s">
        <v>24</v>
      </c>
      <c r="X2" s="39">
        <f>SUM(N:N)</f>
        <v>0</v>
      </c>
    </row>
    <row r="3" spans="1:196" s="36" customFormat="1" ht="13.8" x14ac:dyDescent="0.3">
      <c r="A3" s="32"/>
      <c r="B3" s="33" t="s">
        <v>1</v>
      </c>
      <c r="C3" s="41" t="s">
        <v>25</v>
      </c>
      <c r="D3" s="32"/>
      <c r="E3" s="32"/>
      <c r="F3" s="33" t="s">
        <v>0</v>
      </c>
      <c r="G3" s="34" t="s">
        <v>14</v>
      </c>
      <c r="H3" s="32"/>
      <c r="I3" s="32"/>
      <c r="J3" s="32"/>
      <c r="K3" s="32"/>
      <c r="M3" s="40"/>
      <c r="N3" s="40"/>
      <c r="O3" s="40"/>
      <c r="P3" s="40"/>
      <c r="Q3" s="40"/>
      <c r="R3" s="40"/>
      <c r="S3" s="79"/>
      <c r="T3" s="80"/>
      <c r="W3" s="38" t="s">
        <v>26</v>
      </c>
      <c r="X3" s="39">
        <f>SUM(O:O)</f>
        <v>0</v>
      </c>
    </row>
    <row r="4" spans="1:196" s="36" customFormat="1" ht="13.8" x14ac:dyDescent="0.3">
      <c r="A4" s="32"/>
      <c r="B4" s="33" t="s">
        <v>27</v>
      </c>
      <c r="C4" s="35"/>
      <c r="D4" s="32"/>
      <c r="E4" s="32"/>
      <c r="F4" s="33" t="s">
        <v>28</v>
      </c>
      <c r="G4" s="34" t="s">
        <v>45</v>
      </c>
      <c r="H4" s="32"/>
      <c r="I4" s="32"/>
      <c r="J4" s="32"/>
      <c r="K4" s="32"/>
      <c r="M4" s="40"/>
      <c r="N4" s="40"/>
      <c r="O4" s="40"/>
      <c r="P4" s="40"/>
      <c r="Q4" s="42"/>
      <c r="R4" s="43"/>
      <c r="S4" s="81"/>
      <c r="T4" s="80"/>
      <c r="W4" s="38" t="s">
        <v>26</v>
      </c>
      <c r="X4" s="39">
        <f>SUM(P:P)</f>
        <v>0</v>
      </c>
    </row>
    <row r="5" spans="1:196" s="36" customFormat="1" ht="13.8" x14ac:dyDescent="0.3">
      <c r="A5" s="32"/>
      <c r="B5" s="33" t="s">
        <v>30</v>
      </c>
      <c r="C5" s="35" t="s">
        <v>47</v>
      </c>
      <c r="D5" s="32"/>
      <c r="E5" s="33"/>
      <c r="F5" s="32"/>
      <c r="G5" s="32"/>
      <c r="H5" s="32"/>
      <c r="I5" s="32"/>
      <c r="J5" s="32"/>
      <c r="K5" s="32"/>
      <c r="M5" s="40"/>
      <c r="N5" s="40"/>
      <c r="O5" s="40"/>
      <c r="P5" s="40"/>
      <c r="Q5" s="42"/>
      <c r="R5" s="43"/>
      <c r="S5" s="81"/>
      <c r="T5" s="80"/>
      <c r="W5" s="38" t="s">
        <v>26</v>
      </c>
      <c r="X5" s="39">
        <f>SUM(Q:Q)</f>
        <v>0</v>
      </c>
    </row>
    <row r="6" spans="1:196" s="36" customFormat="1" ht="13.8" x14ac:dyDescent="0.3">
      <c r="A6" s="32"/>
      <c r="B6" s="32" t="s">
        <v>9</v>
      </c>
      <c r="C6" s="44"/>
      <c r="D6" s="32"/>
      <c r="E6" s="32"/>
      <c r="F6" s="32"/>
      <c r="G6" s="32"/>
      <c r="H6" s="32"/>
      <c r="I6" s="32"/>
      <c r="J6" s="32"/>
      <c r="K6" s="32"/>
      <c r="M6" s="40"/>
      <c r="N6" s="40"/>
      <c r="O6" s="40"/>
      <c r="P6" s="40"/>
      <c r="Q6" s="42"/>
      <c r="R6" s="43"/>
      <c r="S6" s="81"/>
      <c r="T6" s="80"/>
      <c r="W6" s="38" t="s">
        <v>31</v>
      </c>
      <c r="X6" s="39">
        <f>SUM(R:R)</f>
        <v>0</v>
      </c>
    </row>
    <row r="7" spans="1:196" s="36" customFormat="1" ht="13.8" x14ac:dyDescent="0.3">
      <c r="A7" s="32"/>
      <c r="B7" s="32"/>
      <c r="C7" s="32"/>
      <c r="D7" s="32"/>
      <c r="E7" s="32"/>
      <c r="F7" s="32"/>
      <c r="G7" s="32"/>
      <c r="H7" s="32"/>
      <c r="I7" s="32"/>
      <c r="J7" s="32"/>
      <c r="K7" s="32"/>
      <c r="M7" s="40"/>
      <c r="N7" s="40"/>
      <c r="O7" s="40"/>
      <c r="P7" s="40"/>
      <c r="Q7" s="42"/>
      <c r="R7" s="43"/>
      <c r="S7" s="81"/>
      <c r="T7" s="80"/>
      <c r="W7" s="38" t="s">
        <v>32</v>
      </c>
      <c r="X7" s="39">
        <f>SUM(S:S)</f>
        <v>0</v>
      </c>
    </row>
    <row r="8" spans="1:196" s="36" customFormat="1" ht="13.8" x14ac:dyDescent="0.3">
      <c r="A8" s="45"/>
      <c r="E8" s="38" t="s">
        <v>3</v>
      </c>
      <c r="F8" s="39" t="str">
        <f>$C$1</f>
        <v>R. Abbott</v>
      </c>
      <c r="H8" s="46"/>
      <c r="I8" s="38" t="s">
        <v>4</v>
      </c>
      <c r="J8" s="47" t="str">
        <f>$G$2</f>
        <v>AA-SM-103-002-004</v>
      </c>
      <c r="K8" s="48"/>
      <c r="L8" s="49"/>
      <c r="M8" s="40"/>
      <c r="N8" s="40"/>
      <c r="O8" s="40"/>
      <c r="P8" s="40"/>
      <c r="Q8" s="40"/>
      <c r="R8" s="40"/>
      <c r="S8" s="40"/>
      <c r="T8" s="40"/>
    </row>
    <row r="9" spans="1:196" s="36" customFormat="1" ht="13.8" x14ac:dyDescent="0.3">
      <c r="E9" s="38" t="s">
        <v>5</v>
      </c>
      <c r="F9" s="46" t="str">
        <f>$C$2</f>
        <v xml:space="preserve"> </v>
      </c>
      <c r="H9" s="46"/>
      <c r="I9" s="38" t="s">
        <v>6</v>
      </c>
      <c r="J9" s="48" t="str">
        <f>$G$3</f>
        <v>IR</v>
      </c>
      <c r="K9" s="48"/>
      <c r="L9" s="49"/>
      <c r="M9" s="40">
        <v>1</v>
      </c>
      <c r="N9" s="40"/>
      <c r="O9" s="40"/>
      <c r="P9" s="40"/>
      <c r="Q9" s="40"/>
      <c r="R9" s="40"/>
      <c r="S9" s="40"/>
      <c r="T9" s="40"/>
    </row>
    <row r="10" spans="1:196" s="36" customFormat="1" ht="13.8" x14ac:dyDescent="0.3">
      <c r="E10" s="38" t="s">
        <v>1</v>
      </c>
      <c r="F10" s="46" t="str">
        <f>$C$3</f>
        <v>20/10/2013</v>
      </c>
      <c r="H10" s="46"/>
      <c r="I10" s="38" t="s">
        <v>7</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33</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2"/>
      <c r="M12" s="3"/>
      <c r="N12" s="3"/>
      <c r="O12" s="3"/>
      <c r="P12" s="3"/>
      <c r="Q12" s="3"/>
      <c r="R12" s="3"/>
      <c r="S12" s="3"/>
      <c r="T12" s="3"/>
      <c r="U12" s="82"/>
      <c r="AL12" s="71"/>
      <c r="AM12" s="71"/>
    </row>
    <row r="13" spans="1:196" s="1" customFormat="1" ht="13.8" x14ac:dyDescent="0.3">
      <c r="A13" s="14"/>
      <c r="B13" s="56" t="s">
        <v>62</v>
      </c>
      <c r="C13" s="14"/>
      <c r="D13" s="14"/>
      <c r="E13" s="14"/>
      <c r="F13" s="14"/>
      <c r="G13" s="14"/>
      <c r="H13" s="14"/>
      <c r="I13" s="14"/>
      <c r="J13" s="14"/>
      <c r="K13" s="14"/>
      <c r="L13" s="82"/>
      <c r="M13" s="3"/>
      <c r="N13" s="3"/>
      <c r="O13" s="3"/>
      <c r="P13" s="3"/>
      <c r="Q13" s="3"/>
      <c r="R13" s="3"/>
      <c r="S13" s="94"/>
      <c r="T13" s="3"/>
      <c r="U13" s="82"/>
      <c r="AL13" s="71"/>
      <c r="AM13" s="71"/>
    </row>
    <row r="14" spans="1:196" ht="13.8" x14ac:dyDescent="0.3">
      <c r="A14" s="6"/>
      <c r="B14" s="107" t="s">
        <v>67</v>
      </c>
      <c r="C14" s="107"/>
      <c r="D14" s="107"/>
      <c r="E14" s="6"/>
      <c r="F14" s="6"/>
      <c r="G14" s="6"/>
      <c r="H14" s="6"/>
      <c r="I14" s="6"/>
      <c r="J14" s="6"/>
      <c r="K14" s="6"/>
      <c r="CN14" s="15"/>
      <c r="CO14" s="24"/>
      <c r="CQ14" s="13"/>
      <c r="CR14" s="13"/>
      <c r="CS14" s="13"/>
      <c r="CU14" s="25"/>
      <c r="CW14" s="16"/>
      <c r="CX14" s="16"/>
      <c r="CY14" s="16"/>
      <c r="CZ14" s="16"/>
      <c r="DA14" s="16"/>
      <c r="DB14" s="16"/>
      <c r="DF14" s="15"/>
      <c r="DG14" s="24"/>
      <c r="DJ14" s="15"/>
      <c r="DK14" s="24"/>
      <c r="DM14" s="13"/>
      <c r="DN14" s="13"/>
      <c r="DO14" s="13"/>
      <c r="DQ14" s="26"/>
      <c r="DR14" s="26"/>
      <c r="DS14" s="26"/>
      <c r="FC14" s="18"/>
      <c r="FD14" s="18"/>
      <c r="FE14" s="18"/>
      <c r="FF14" s="18"/>
      <c r="FG14" s="18"/>
      <c r="FH14" s="18"/>
      <c r="FI14" s="18"/>
      <c r="FK14" s="23"/>
      <c r="FL14" s="11"/>
      <c r="FM14" s="11"/>
      <c r="FN14" s="11"/>
      <c r="FO14" s="11"/>
      <c r="FP14" s="11"/>
      <c r="FQ14" s="11"/>
      <c r="FR14" s="23"/>
      <c r="FS14" s="17"/>
      <c r="FT14" s="11"/>
      <c r="FU14" s="10"/>
      <c r="FV14" s="20"/>
      <c r="FW14" s="11"/>
      <c r="FX14" s="20"/>
      <c r="FY14" s="23"/>
      <c r="FZ14" s="17"/>
      <c r="GA14" s="11"/>
      <c r="GB14" s="17"/>
      <c r="GC14" s="20"/>
      <c r="GD14" s="17"/>
      <c r="GE14" s="20"/>
      <c r="GG14" s="11"/>
      <c r="GH14" s="21"/>
      <c r="GI14" s="21"/>
      <c r="GJ14" s="21"/>
      <c r="GK14" s="21"/>
      <c r="GL14" s="21"/>
      <c r="GM14" s="21"/>
      <c r="GN14" s="21"/>
    </row>
    <row r="15" spans="1:196" ht="13.8" x14ac:dyDescent="0.3">
      <c r="A15" s="1"/>
      <c r="B15" s="104" t="s">
        <v>46</v>
      </c>
      <c r="C15" s="104"/>
      <c r="D15" s="104"/>
      <c r="E15" s="104"/>
      <c r="F15" s="104"/>
      <c r="G15" s="104"/>
      <c r="H15" s="104"/>
      <c r="I15" s="104"/>
      <c r="J15" s="104"/>
      <c r="K15" s="1"/>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04"/>
      <c r="C16" s="104"/>
      <c r="D16" s="104"/>
      <c r="E16" s="104"/>
      <c r="F16" s="104"/>
      <c r="G16" s="104"/>
      <c r="H16" s="104"/>
      <c r="I16" s="104"/>
      <c r="J16" s="104"/>
      <c r="K16" s="1"/>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1"/>
      <c r="B17" s="1"/>
      <c r="C17" s="1"/>
      <c r="D17" s="1"/>
      <c r="E17" s="1"/>
      <c r="F17" s="1"/>
      <c r="G17" s="1"/>
      <c r="H17" s="1"/>
      <c r="I17" s="1"/>
      <c r="J17" s="1"/>
      <c r="K17" s="1"/>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ht="12.75" customHeight="1" x14ac:dyDescent="0.3">
      <c r="A18" s="6"/>
      <c r="B18" s="56" t="s">
        <v>37</v>
      </c>
      <c r="C18" s="6"/>
      <c r="D18" s="6"/>
      <c r="E18" s="6"/>
      <c r="F18" s="6"/>
      <c r="G18" s="6"/>
      <c r="H18" s="6"/>
      <c r="I18" s="1"/>
      <c r="J18" s="1"/>
      <c r="K18" s="1"/>
      <c r="AC18" s="2"/>
      <c r="AD18" s="2"/>
      <c r="AE18" s="2"/>
      <c r="AF18" s="2"/>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0"/>
      <c r="FM18" s="11"/>
      <c r="FN18" s="10"/>
      <c r="FO18" s="11"/>
      <c r="FP18" s="11"/>
      <c r="FQ18" s="11"/>
      <c r="FR18" s="23"/>
      <c r="FS18" s="10"/>
      <c r="FT18" s="11"/>
      <c r="FU18" s="10"/>
      <c r="FV18" s="20"/>
      <c r="FW18" s="10"/>
      <c r="FX18" s="20"/>
      <c r="FY18" s="23"/>
      <c r="FZ18" s="17"/>
      <c r="GA18" s="11"/>
      <c r="GB18" s="20"/>
      <c r="GC18" s="20"/>
      <c r="GD18" s="20"/>
      <c r="GE18" s="20"/>
      <c r="GG18" s="11"/>
      <c r="GH18" s="21"/>
      <c r="GI18" s="21"/>
      <c r="GJ18" s="21"/>
      <c r="GK18" s="21"/>
      <c r="GL18" s="21"/>
      <c r="GM18" s="21"/>
      <c r="GN18" s="21"/>
    </row>
    <row r="19" spans="1:196" ht="13.8" x14ac:dyDescent="0.3">
      <c r="A19" s="6"/>
      <c r="B19" s="57">
        <v>362437.69136052375</v>
      </c>
      <c r="C19" s="58">
        <v>98890.914358404771</v>
      </c>
      <c r="D19" s="58">
        <v>-26683.991853226406</v>
      </c>
      <c r="E19" s="59">
        <v>-7.9580786405131221E-13</v>
      </c>
      <c r="F19" s="60">
        <v>-1.1368683772161603E-13</v>
      </c>
      <c r="G19" s="61">
        <v>1.7053025658242404E-13</v>
      </c>
      <c r="H19" s="6"/>
      <c r="I19" s="1"/>
      <c r="J19" s="1"/>
      <c r="K19" s="1"/>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9"/>
      <c r="FV19" s="20"/>
      <c r="FW19" s="10"/>
      <c r="FX19" s="20"/>
      <c r="FY19" s="23"/>
      <c r="FZ19" s="17"/>
      <c r="GA19" s="11"/>
      <c r="GB19" s="20"/>
      <c r="GC19" s="20"/>
      <c r="GD19" s="20"/>
      <c r="GE19" s="20"/>
      <c r="GF19" s="23"/>
      <c r="GG19" s="11"/>
      <c r="GH19" s="21"/>
      <c r="GI19" s="21"/>
      <c r="GJ19" s="21"/>
      <c r="GK19" s="21"/>
      <c r="GL19" s="21"/>
      <c r="GM19" s="21"/>
      <c r="GN19" s="21"/>
    </row>
    <row r="20" spans="1:196" ht="13.8" x14ac:dyDescent="0.3">
      <c r="A20" s="6"/>
      <c r="B20" s="62">
        <v>98890.914358404771</v>
      </c>
      <c r="C20" s="63">
        <v>362437.69136052375</v>
      </c>
      <c r="D20" s="63">
        <v>-26683.99185322638</v>
      </c>
      <c r="E20" s="64">
        <v>-1.1368683772161603E-13</v>
      </c>
      <c r="F20" s="28">
        <v>-7.9580786405131221E-13</v>
      </c>
      <c r="G20" s="65">
        <v>1.7053025658242404E-13</v>
      </c>
      <c r="H20" s="6"/>
      <c r="I20" s="15" t="s">
        <v>39</v>
      </c>
      <c r="J20" s="23">
        <f>E22</f>
        <v>152.2764271751916</v>
      </c>
      <c r="K20" s="1"/>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1"/>
      <c r="FM20" s="11"/>
      <c r="FN20" s="11"/>
      <c r="FO20" s="11"/>
      <c r="FP20" s="11"/>
      <c r="FQ20" s="11"/>
      <c r="FR20" s="23"/>
      <c r="FS20" s="17"/>
      <c r="FT20" s="11"/>
      <c r="FU20" s="10"/>
      <c r="FV20" s="20"/>
      <c r="FW20" s="11"/>
      <c r="FX20" s="20"/>
      <c r="FY20" s="23"/>
      <c r="FZ20" s="17"/>
      <c r="GA20" s="11"/>
      <c r="GB20" s="17"/>
      <c r="GC20" s="20"/>
      <c r="GD20" s="17"/>
      <c r="GE20" s="20"/>
      <c r="GG20" s="11"/>
      <c r="GH20" s="21"/>
      <c r="GI20" s="21"/>
      <c r="GJ20" s="21"/>
      <c r="GK20" s="21"/>
      <c r="GL20" s="21"/>
      <c r="GM20" s="21"/>
      <c r="GN20" s="21"/>
    </row>
    <row r="21" spans="1:196" ht="13.8" x14ac:dyDescent="0.3">
      <c r="A21" s="6"/>
      <c r="B21" s="62">
        <v>-26683.991853226406</v>
      </c>
      <c r="C21" s="63">
        <v>-26683.99185322638</v>
      </c>
      <c r="D21" s="63">
        <v>105884.07881419906</v>
      </c>
      <c r="E21" s="66">
        <v>1.7053025658242404E-13</v>
      </c>
      <c r="F21" s="67">
        <v>1.7053025658242404E-13</v>
      </c>
      <c r="G21" s="68">
        <v>-2.2737367544323206E-13</v>
      </c>
      <c r="H21" s="6"/>
      <c r="I21" s="15" t="s">
        <v>42</v>
      </c>
      <c r="J21" s="23">
        <f>F23</f>
        <v>152.2764271751916</v>
      </c>
      <c r="K21" s="1"/>
      <c r="AB21" s="5"/>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0"/>
      <c r="FM21" s="11"/>
      <c r="FN21" s="10"/>
      <c r="FO21" s="11"/>
      <c r="FP21" s="11"/>
      <c r="FQ21" s="11"/>
      <c r="FR21" s="23"/>
      <c r="FS21" s="10"/>
      <c r="FT21" s="11"/>
      <c r="FU21" s="10"/>
      <c r="FV21" s="20"/>
      <c r="FW21" s="10"/>
      <c r="FX21" s="20"/>
      <c r="FY21" s="23"/>
      <c r="FZ21" s="17"/>
      <c r="GA21" s="11"/>
      <c r="GB21" s="20"/>
      <c r="GC21" s="20"/>
      <c r="GD21" s="20"/>
      <c r="GE21" s="20"/>
      <c r="GG21" s="11"/>
      <c r="GH21" s="21"/>
      <c r="GI21" s="21"/>
      <c r="GJ21" s="21"/>
      <c r="GK21" s="21"/>
      <c r="GL21" s="21"/>
      <c r="GM21" s="21"/>
      <c r="GN21" s="21"/>
    </row>
    <row r="22" spans="1:196" s="5" customFormat="1" ht="13.8" x14ac:dyDescent="0.3">
      <c r="B22" s="59">
        <v>-7.9580786405131221E-13</v>
      </c>
      <c r="C22" s="60">
        <v>-1.1368683772161603E-13</v>
      </c>
      <c r="D22" s="61">
        <v>1.7053025658242404E-13</v>
      </c>
      <c r="E22" s="59">
        <v>152.2764271751916</v>
      </c>
      <c r="F22" s="60">
        <v>69.741800057028996</v>
      </c>
      <c r="G22" s="61">
        <v>0</v>
      </c>
      <c r="I22" s="15" t="s">
        <v>40</v>
      </c>
      <c r="J22" s="23">
        <f>F22</f>
        <v>69.741800057028996</v>
      </c>
      <c r="K22" s="1"/>
      <c r="M22" s="7"/>
      <c r="N22" s="7"/>
      <c r="O22" s="7"/>
      <c r="P22" s="7"/>
      <c r="Q22" s="7"/>
      <c r="R22" s="7"/>
      <c r="S22" s="8"/>
      <c r="T22" s="7"/>
      <c r="U22" s="15"/>
      <c r="V22" s="6"/>
      <c r="W22" s="6"/>
      <c r="X22" s="6"/>
      <c r="Y22" s="6"/>
      <c r="Z22" s="6"/>
      <c r="AA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9"/>
      <c r="FV22" s="20"/>
      <c r="FW22" s="10"/>
      <c r="FX22" s="20"/>
      <c r="FY22" s="23"/>
      <c r="FZ22" s="17"/>
      <c r="GA22" s="11"/>
      <c r="GB22" s="20"/>
      <c r="GC22" s="20"/>
      <c r="GD22" s="20"/>
      <c r="GE22" s="20"/>
      <c r="GF22" s="23"/>
      <c r="GG22" s="11"/>
      <c r="GH22" s="21"/>
      <c r="GI22" s="21"/>
      <c r="GJ22" s="21"/>
      <c r="GK22" s="21"/>
      <c r="GL22" s="21"/>
      <c r="GM22" s="21"/>
      <c r="GN22" s="21"/>
    </row>
    <row r="23" spans="1:196" s="5" customFormat="1" ht="13.8" x14ac:dyDescent="0.3">
      <c r="B23" s="64">
        <v>-1.1368683772161603E-13</v>
      </c>
      <c r="C23" s="28">
        <v>-7.9580786405131221E-13</v>
      </c>
      <c r="D23" s="65">
        <v>1.7053025658242404E-13</v>
      </c>
      <c r="E23" s="64">
        <v>69.741800057028996</v>
      </c>
      <c r="F23" s="28">
        <v>152.2764271751916</v>
      </c>
      <c r="G23" s="65">
        <v>0</v>
      </c>
      <c r="I23" s="15" t="s">
        <v>41</v>
      </c>
      <c r="J23" s="23">
        <f>G24</f>
        <v>72.561411346200899</v>
      </c>
      <c r="K23" s="1"/>
      <c r="M23" s="7"/>
      <c r="N23" s="7"/>
      <c r="O23" s="7"/>
      <c r="P23" s="7"/>
      <c r="Q23" s="7"/>
      <c r="R23" s="7"/>
      <c r="S23" s="8"/>
      <c r="T23" s="7"/>
      <c r="U23" s="15"/>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1"/>
      <c r="FM23" s="11"/>
      <c r="FN23" s="11"/>
      <c r="FO23" s="11"/>
      <c r="FP23" s="11"/>
      <c r="FQ23" s="11"/>
      <c r="FR23" s="23"/>
      <c r="FS23" s="17"/>
      <c r="FT23" s="11"/>
      <c r="FU23" s="10"/>
      <c r="FV23" s="20"/>
      <c r="FW23" s="11"/>
      <c r="FX23" s="20"/>
      <c r="FY23" s="23"/>
      <c r="FZ23" s="17"/>
      <c r="GA23" s="11"/>
      <c r="GB23" s="17"/>
      <c r="GC23" s="20"/>
      <c r="GD23" s="17"/>
      <c r="GE23" s="20"/>
      <c r="GG23" s="11"/>
      <c r="GH23" s="21"/>
      <c r="GI23" s="21"/>
      <c r="GJ23" s="21"/>
      <c r="GK23" s="21"/>
      <c r="GL23" s="21"/>
      <c r="GM23" s="21"/>
      <c r="GN23" s="21"/>
    </row>
    <row r="24" spans="1:196" s="5" customFormat="1" ht="13.8" x14ac:dyDescent="0.3">
      <c r="B24" s="66">
        <v>1.7053025658242404E-13</v>
      </c>
      <c r="C24" s="67">
        <v>1.7053025658242404E-13</v>
      </c>
      <c r="D24" s="68">
        <v>-2.2737367544323206E-13</v>
      </c>
      <c r="E24" s="66">
        <v>0</v>
      </c>
      <c r="F24" s="67">
        <v>0</v>
      </c>
      <c r="G24" s="68">
        <v>72.561411346200899</v>
      </c>
      <c r="I24" s="1"/>
      <c r="J24" s="1"/>
      <c r="K24" s="1"/>
      <c r="M24" s="7"/>
      <c r="N24" s="7"/>
      <c r="O24" s="7"/>
      <c r="P24" s="7"/>
      <c r="Q24" s="7"/>
      <c r="R24" s="7"/>
      <c r="S24" s="8"/>
      <c r="T24" s="7"/>
      <c r="U24" s="29"/>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A25" s="1"/>
      <c r="B25" s="1"/>
      <c r="C25" s="1"/>
      <c r="D25" s="1"/>
      <c r="E25" s="1"/>
      <c r="F25" s="1"/>
      <c r="G25" s="1"/>
      <c r="H25" s="1"/>
      <c r="I25" s="1"/>
      <c r="J25" s="1"/>
      <c r="K25" s="1"/>
      <c r="M25" s="7"/>
      <c r="N25" s="7"/>
      <c r="O25" s="7"/>
      <c r="P25" s="7"/>
      <c r="Q25" s="7"/>
      <c r="R25" s="7"/>
      <c r="S25" s="8"/>
      <c r="T25" s="7"/>
      <c r="U25" s="27"/>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0"/>
      <c r="FM25" s="11"/>
      <c r="FN25" s="10"/>
      <c r="FO25" s="11"/>
      <c r="FP25" s="11"/>
      <c r="FQ25" s="11"/>
      <c r="FR25" s="23"/>
      <c r="FS25" s="10"/>
      <c r="FT25" s="11"/>
      <c r="FU25" s="10"/>
      <c r="FV25" s="20"/>
      <c r="FW25" s="10"/>
      <c r="FX25" s="20"/>
      <c r="FY25" s="23"/>
      <c r="FZ25" s="17"/>
      <c r="GA25" s="11"/>
      <c r="GB25" s="20"/>
      <c r="GC25" s="20"/>
      <c r="GD25" s="20"/>
      <c r="GE25" s="20"/>
      <c r="GG25" s="11"/>
      <c r="GH25" s="21"/>
      <c r="GI25" s="21"/>
      <c r="GJ25" s="21"/>
      <c r="GK25" s="21"/>
      <c r="GL25" s="21"/>
      <c r="GM25" s="21"/>
      <c r="GN25" s="21"/>
    </row>
    <row r="26" spans="1:196" s="5" customFormat="1" ht="13.8" x14ac:dyDescent="0.3">
      <c r="A26" s="6"/>
      <c r="B26" s="56"/>
      <c r="C26" s="6"/>
      <c r="D26" s="6"/>
      <c r="M26" s="7"/>
      <c r="N26" s="7"/>
      <c r="O26" s="7"/>
      <c r="P26" s="7"/>
      <c r="Q26" s="7"/>
      <c r="R26" s="7"/>
      <c r="S26" s="8"/>
      <c r="T26" s="7"/>
      <c r="U26" s="27"/>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M27" s="7"/>
      <c r="N27" s="7"/>
      <c r="O27" s="7"/>
      <c r="P27" s="7"/>
      <c r="Q27" s="7"/>
      <c r="R27" s="7"/>
      <c r="S27" s="8"/>
      <c r="T27" s="7"/>
      <c r="U27" s="27"/>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M28" s="7"/>
      <c r="N28" s="7"/>
      <c r="O28" s="7"/>
      <c r="P28" s="7"/>
      <c r="Q28" s="7"/>
      <c r="R28" s="7"/>
      <c r="S28" s="8"/>
      <c r="T28" s="7"/>
      <c r="U28" s="12"/>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9"/>
      <c r="FV28" s="20"/>
      <c r="FW28" s="10"/>
      <c r="FX28" s="20"/>
      <c r="FY28" s="23"/>
      <c r="FZ28" s="17"/>
      <c r="GA28" s="11"/>
      <c r="GB28" s="20"/>
      <c r="GC28" s="20"/>
      <c r="GD28" s="20"/>
      <c r="GE28" s="20"/>
      <c r="GF28" s="23"/>
      <c r="GG28" s="11"/>
      <c r="GH28" s="21"/>
      <c r="GI28" s="21"/>
      <c r="GJ28" s="21"/>
      <c r="GK28" s="21"/>
      <c r="GL28" s="21"/>
      <c r="GM28" s="21"/>
      <c r="GN28" s="21"/>
    </row>
    <row r="29" spans="1:196" s="5" customFormat="1" ht="13.8" x14ac:dyDescent="0.3">
      <c r="M29" s="7"/>
      <c r="N29" s="7"/>
      <c r="O29" s="7"/>
      <c r="P29" s="7"/>
      <c r="Q29" s="7"/>
      <c r="R29" s="7"/>
      <c r="S29" s="8"/>
      <c r="T29" s="7"/>
      <c r="V29" s="6"/>
      <c r="W29" s="6"/>
      <c r="X29" s="6"/>
      <c r="Y29" s="6"/>
      <c r="Z29" s="6"/>
      <c r="AA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1"/>
      <c r="FM29" s="11"/>
      <c r="FN29" s="11"/>
      <c r="FO29" s="11"/>
      <c r="FP29" s="11"/>
      <c r="FQ29" s="11"/>
      <c r="FR29" s="23"/>
      <c r="FS29" s="17"/>
      <c r="FT29" s="11"/>
      <c r="FU29" s="10"/>
      <c r="FV29" s="20"/>
      <c r="FW29" s="11"/>
      <c r="FX29" s="20"/>
      <c r="FY29" s="23"/>
      <c r="FZ29" s="17"/>
      <c r="GA29" s="11"/>
      <c r="GB29" s="17"/>
      <c r="GC29" s="20"/>
      <c r="GD29" s="17"/>
      <c r="GE29" s="20"/>
      <c r="GG29" s="11"/>
      <c r="GH29" s="21"/>
      <c r="GI29" s="21"/>
      <c r="GJ29" s="21"/>
      <c r="GK29" s="21"/>
      <c r="GL29" s="21"/>
      <c r="GM29" s="21"/>
      <c r="GN29" s="21"/>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M31" s="7"/>
      <c r="N31" s="7"/>
      <c r="O31" s="7"/>
      <c r="P31" s="7"/>
      <c r="Q31" s="7"/>
      <c r="R31" s="7"/>
      <c r="S31" s="8"/>
      <c r="T31" s="7"/>
      <c r="V31" s="6"/>
      <c r="W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0"/>
      <c r="FM31" s="11"/>
      <c r="FN31" s="10"/>
      <c r="FO31" s="11"/>
      <c r="FP31" s="11"/>
      <c r="FQ31" s="11"/>
      <c r="FR31" s="23"/>
      <c r="FS31" s="10"/>
      <c r="FT31" s="11"/>
      <c r="FU31" s="10"/>
      <c r="FV31" s="20"/>
      <c r="FW31" s="10"/>
      <c r="FX31" s="20"/>
      <c r="FY31" s="23"/>
      <c r="FZ31" s="17"/>
      <c r="GA31" s="11"/>
      <c r="GB31" s="20"/>
      <c r="GC31" s="20"/>
      <c r="GD31" s="20"/>
      <c r="GE31" s="20"/>
      <c r="GG31" s="11"/>
      <c r="GH31" s="21"/>
      <c r="GI31" s="21"/>
      <c r="GJ31" s="21"/>
      <c r="GK31" s="21"/>
      <c r="GL31" s="21"/>
      <c r="GM31" s="21"/>
      <c r="GN31" s="21"/>
    </row>
    <row r="32" spans="1:196" s="5" customFormat="1" ht="13.8" x14ac:dyDescent="0.3">
      <c r="M32" s="7"/>
      <c r="N32" s="7"/>
      <c r="O32" s="7"/>
      <c r="P32" s="7"/>
      <c r="Q32" s="7"/>
      <c r="R32" s="7"/>
      <c r="S32" s="8"/>
      <c r="T32" s="7"/>
      <c r="V32" s="6"/>
      <c r="W32" s="6"/>
      <c r="X32" s="74"/>
      <c r="Y32" s="74"/>
      <c r="Z32" s="74"/>
      <c r="AA32" s="74"/>
      <c r="AB32" s="74"/>
      <c r="AC32" s="74"/>
      <c r="AD32" s="74"/>
      <c r="AE32" s="74"/>
      <c r="AF32" s="74"/>
      <c r="AG32" s="74"/>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9"/>
      <c r="FV32" s="20"/>
      <c r="FW32" s="10"/>
      <c r="FX32" s="20"/>
      <c r="FY32" s="23"/>
      <c r="FZ32" s="17"/>
      <c r="GA32" s="11"/>
      <c r="GB32" s="20"/>
      <c r="GC32" s="20"/>
      <c r="GD32" s="20"/>
      <c r="GE32" s="20"/>
      <c r="GF32" s="23"/>
      <c r="GG32" s="11"/>
      <c r="GH32" s="21"/>
      <c r="GI32" s="21"/>
      <c r="GJ32" s="21"/>
      <c r="GK32" s="21"/>
      <c r="GL32" s="21"/>
      <c r="GM32" s="21"/>
      <c r="GN32" s="21"/>
    </row>
    <row r="33" spans="1:196" s="5" customFormat="1" ht="13.8" x14ac:dyDescent="0.3">
      <c r="M33" s="7"/>
      <c r="N33" s="7"/>
      <c r="O33" s="7"/>
      <c r="P33" s="7"/>
      <c r="Q33" s="7"/>
      <c r="R33" s="7"/>
      <c r="S33" s="8"/>
      <c r="T33" s="7"/>
      <c r="U33" s="30"/>
      <c r="W33" s="73"/>
      <c r="X33" s="73"/>
      <c r="Y33" s="73"/>
      <c r="Z33" s="73"/>
      <c r="AA33" s="73"/>
      <c r="AB33" s="73"/>
      <c r="AC33" s="73"/>
      <c r="AD33" s="73"/>
      <c r="AE33" s="73"/>
      <c r="AF33" s="73"/>
      <c r="AG33" s="73"/>
      <c r="AH33" s="1"/>
      <c r="AI33" s="1"/>
      <c r="AJ33" s="69"/>
      <c r="AK33" s="1"/>
      <c r="AL33" s="1"/>
      <c r="AM33" s="1"/>
      <c r="AP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1"/>
      <c r="FM33" s="11"/>
      <c r="FN33" s="11"/>
      <c r="FO33" s="11"/>
      <c r="FP33" s="11"/>
      <c r="FQ33" s="11"/>
      <c r="FR33" s="23"/>
      <c r="FS33" s="17"/>
      <c r="FT33" s="11"/>
      <c r="FU33" s="10"/>
      <c r="FV33" s="20"/>
      <c r="FW33" s="11"/>
      <c r="FX33" s="20"/>
      <c r="FY33" s="23"/>
      <c r="FZ33" s="17"/>
      <c r="GA33" s="11"/>
      <c r="GB33" s="17"/>
      <c r="GC33" s="20"/>
      <c r="GD33" s="17"/>
      <c r="GE33" s="20"/>
      <c r="GG33" s="11"/>
      <c r="GH33" s="21"/>
      <c r="GI33" s="21"/>
      <c r="GJ33" s="21"/>
      <c r="GK33" s="21"/>
      <c r="GL33" s="21"/>
      <c r="GM33" s="21"/>
      <c r="GN33" s="21"/>
    </row>
    <row r="34" spans="1:196" s="5" customFormat="1" ht="13.8" x14ac:dyDescent="0.3">
      <c r="M34" s="7"/>
      <c r="N34" s="7"/>
      <c r="O34" s="7"/>
      <c r="P34" s="7"/>
      <c r="Q34" s="7"/>
      <c r="R34" s="7"/>
      <c r="S34" s="8"/>
      <c r="T34" s="7"/>
      <c r="V34" s="23"/>
      <c r="W34" s="73"/>
      <c r="X34" s="72"/>
      <c r="Y34" s="72"/>
      <c r="Z34" s="72"/>
      <c r="AA34" s="72"/>
      <c r="AB34" s="72"/>
      <c r="AC34" s="72"/>
      <c r="AD34" s="72"/>
      <c r="AE34" s="72"/>
      <c r="AF34" s="72"/>
      <c r="AG34" s="72"/>
      <c r="AH34" s="1"/>
      <c r="AI34" s="1"/>
      <c r="AJ34" s="70"/>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M35" s="7"/>
      <c r="N35" s="7"/>
      <c r="O35" s="7"/>
      <c r="P35" s="7"/>
      <c r="Q35" s="7"/>
      <c r="R35" s="7"/>
      <c r="S35" s="8"/>
      <c r="T35" s="7"/>
      <c r="V35" s="23"/>
      <c r="W35" s="73"/>
      <c r="X35" s="72"/>
      <c r="Y35" s="72"/>
      <c r="Z35" s="72"/>
      <c r="AA35" s="72"/>
      <c r="AB35" s="72"/>
      <c r="AC35" s="72"/>
      <c r="AD35" s="72"/>
      <c r="AE35" s="72"/>
      <c r="AF35" s="72"/>
      <c r="AG35" s="72"/>
      <c r="AH35" s="1"/>
      <c r="AI35" s="1"/>
      <c r="AJ35" s="70"/>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A36" s="72"/>
      <c r="AB36" s="72"/>
      <c r="AC36" s="72"/>
      <c r="AD36" s="72"/>
      <c r="AE36" s="72"/>
      <c r="AF36" s="72"/>
      <c r="AG36" s="72"/>
      <c r="AH36" s="1"/>
      <c r="AI36" s="1"/>
      <c r="AJ36" s="1"/>
      <c r="AK36" s="1"/>
      <c r="AL36" s="70"/>
      <c r="AM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B37" s="15" t="s">
        <v>60</v>
      </c>
      <c r="C37" s="93">
        <v>4</v>
      </c>
      <c r="D37" s="5" t="s">
        <v>38</v>
      </c>
      <c r="E37" s="1" t="s">
        <v>63</v>
      </c>
      <c r="F37" s="1"/>
      <c r="G37" s="1"/>
      <c r="H37" s="1"/>
      <c r="I37" s="1"/>
      <c r="J37" s="1"/>
      <c r="K37" s="1"/>
      <c r="M37" s="7"/>
      <c r="N37" s="7"/>
      <c r="O37" s="7"/>
      <c r="P37" s="7"/>
      <c r="Q37" s="7"/>
      <c r="R37" s="7"/>
      <c r="S37" s="8"/>
      <c r="T37" s="7"/>
      <c r="V37" s="23"/>
      <c r="W37" s="73"/>
      <c r="X37" s="72"/>
      <c r="Y37" s="72"/>
      <c r="Z37" s="72"/>
      <c r="AA37" s="72"/>
      <c r="AB37" s="72"/>
      <c r="AC37" s="72"/>
      <c r="AD37" s="72"/>
      <c r="AE37" s="72"/>
      <c r="AF37" s="72"/>
      <c r="AG37" s="72"/>
      <c r="AH37" s="1"/>
      <c r="AI37" s="1"/>
      <c r="AJ37" s="1"/>
      <c r="AK37" s="1"/>
      <c r="AL37" s="1"/>
      <c r="AM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E38" s="6" t="s">
        <v>43</v>
      </c>
      <c r="F38" s="6"/>
      <c r="G38" s="6"/>
      <c r="H38" s="6"/>
      <c r="I38" s="6"/>
      <c r="J38" s="6"/>
      <c r="K38" s="6"/>
      <c r="M38" s="7"/>
      <c r="N38" s="7"/>
      <c r="O38" s="7"/>
      <c r="P38" s="7"/>
      <c r="Q38" s="7"/>
      <c r="R38" s="7"/>
      <c r="S38" s="8"/>
      <c r="T38" s="7"/>
      <c r="V38" s="23"/>
      <c r="W38" s="73"/>
      <c r="X38" s="72"/>
      <c r="Y38" s="72"/>
      <c r="Z38" s="72"/>
      <c r="AA38" s="72"/>
      <c r="AB38" s="72"/>
      <c r="AC38" s="72"/>
      <c r="AD38" s="72"/>
      <c r="AE38" s="72"/>
      <c r="AF38" s="72"/>
      <c r="AG38" s="72"/>
      <c r="AH38" s="1"/>
      <c r="AI38" s="1"/>
      <c r="AJ38" s="1"/>
      <c r="AK38" s="1"/>
      <c r="AL38" s="1"/>
      <c r="AM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E39" s="15" t="s">
        <v>12</v>
      </c>
      <c r="F39" s="5" t="str">
        <f ca="1">[1]!xlv(F42)</f>
        <v>4 / b² × (D₁₁ × D₂₂³)⁰·²⁵ × (8.12 + 5.04 × (2 × D₆₆ + D₁₂) / √[D₁₁ × D₂₂])</v>
      </c>
      <c r="I39" s="1"/>
      <c r="J39" s="1"/>
      <c r="K39" s="1"/>
      <c r="M39" s="7"/>
      <c r="N39" s="7"/>
      <c r="O39" s="7"/>
      <c r="P39" s="7"/>
      <c r="Q39" s="7"/>
      <c r="R39" s="7"/>
      <c r="S39" s="8"/>
      <c r="T39" s="7"/>
      <c r="V39" s="23"/>
      <c r="W39" s="73"/>
      <c r="X39" s="72"/>
      <c r="Y39" s="72"/>
      <c r="Z39" s="72"/>
      <c r="AA39" s="72"/>
      <c r="AB39" s="72"/>
      <c r="AC39" s="72"/>
      <c r="AD39" s="72"/>
      <c r="AE39" s="72"/>
      <c r="AF39" s="72"/>
      <c r="AG39" s="72"/>
      <c r="AH39" s="1"/>
      <c r="AI39" s="1"/>
      <c r="AJ39" s="1"/>
      <c r="AK39" s="1"/>
      <c r="AL39" s="1"/>
      <c r="AM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E40" s="15" t="s">
        <v>12</v>
      </c>
      <c r="F40" s="105" t="str">
        <f>[1]!xln(F42)</f>
        <v>4 / 4² × (152 × 152³)⁰·²⁵ × (8.12 + 5.04 × (2 × 72.6 + 69.7) / √[152 × 152])</v>
      </c>
      <c r="G40" s="105"/>
      <c r="H40" s="105"/>
      <c r="I40" s="105"/>
      <c r="J40" s="105"/>
      <c r="K40" s="1"/>
      <c r="M40" s="7"/>
      <c r="N40" s="7"/>
      <c r="O40" s="7"/>
      <c r="P40" s="7"/>
      <c r="Q40" s="7"/>
      <c r="R40" s="7"/>
      <c r="S40" s="8"/>
      <c r="T40" s="7"/>
      <c r="V40" s="23"/>
      <c r="W40" s="73"/>
      <c r="X40" s="72"/>
      <c r="Y40" s="72"/>
      <c r="Z40" s="72"/>
      <c r="AA40" s="72"/>
      <c r="AB40" s="72"/>
      <c r="AC40" s="72"/>
      <c r="AD40" s="72"/>
      <c r="AE40" s="72"/>
      <c r="AF40" s="72"/>
      <c r="AG40" s="72"/>
      <c r="AH40" s="1"/>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F41" s="105"/>
      <c r="G41" s="105"/>
      <c r="H41" s="105"/>
      <c r="I41" s="105"/>
      <c r="J41" s="105"/>
      <c r="M41" s="7"/>
      <c r="N41" s="7"/>
      <c r="O41" s="7"/>
      <c r="P41" s="7"/>
      <c r="Q41" s="7"/>
      <c r="R41" s="7"/>
      <c r="S41" s="8"/>
      <c r="T41" s="7"/>
      <c r="V41" s="23"/>
      <c r="W41" s="73"/>
      <c r="X41" s="72"/>
      <c r="Y41" s="72"/>
      <c r="Z41" s="72"/>
      <c r="AA41" s="72"/>
      <c r="AB41" s="72"/>
      <c r="AC41" s="72"/>
      <c r="AD41" s="72"/>
      <c r="AE41" s="72"/>
      <c r="AF41" s="72"/>
      <c r="AG41" s="72"/>
      <c r="AH41" s="1"/>
      <c r="AI41" s="1"/>
      <c r="AJ41" s="1"/>
      <c r="AK41" s="1"/>
      <c r="AL41" s="1"/>
      <c r="AM41" s="1"/>
      <c r="AP41" s="1"/>
      <c r="AQ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0"/>
      <c r="FM41" s="11"/>
      <c r="FN41" s="10"/>
      <c r="FO41" s="11"/>
      <c r="FP41" s="11"/>
      <c r="FQ41" s="11"/>
      <c r="FR41" s="23"/>
      <c r="FS41" s="10"/>
      <c r="FT41" s="11"/>
      <c r="FU41" s="10"/>
      <c r="FV41" s="20"/>
      <c r="FW41" s="10"/>
      <c r="FX41" s="20"/>
      <c r="FY41" s="23"/>
      <c r="FZ41" s="17"/>
      <c r="GA41" s="11"/>
      <c r="GB41" s="20"/>
      <c r="GC41" s="20"/>
      <c r="GD41" s="20"/>
      <c r="GE41" s="20"/>
      <c r="GG41" s="11"/>
      <c r="GH41" s="21"/>
      <c r="GI41" s="21"/>
      <c r="GJ41" s="21"/>
      <c r="GK41" s="21"/>
      <c r="GL41" s="21"/>
      <c r="GM41" s="21"/>
      <c r="GN41" s="21"/>
    </row>
    <row r="42" spans="1:196" s="5" customFormat="1" x14ac:dyDescent="0.35">
      <c r="E42" s="15" t="s">
        <v>61</v>
      </c>
      <c r="F42" s="76">
        <f>4/C37^2*(J20*J21^3)^0.25*(8.125+5.045*(2*J23+J22)/SQRT(J20*J21))</f>
        <v>580.30949814232781</v>
      </c>
      <c r="G42" s="5" t="s">
        <v>2</v>
      </c>
      <c r="I42" s="1"/>
      <c r="J42" s="1"/>
      <c r="K42" s="1"/>
      <c r="M42" s="7"/>
      <c r="N42" s="7"/>
      <c r="O42" s="7"/>
      <c r="P42" s="7"/>
      <c r="Q42" s="7"/>
      <c r="R42" s="7"/>
      <c r="S42" s="8"/>
      <c r="T42" s="7"/>
      <c r="AG42" s="2"/>
      <c r="AH42" s="1"/>
      <c r="AI42" s="1"/>
      <c r="AJ42" s="1"/>
      <c r="AK42" s="1"/>
      <c r="AL42" s="1"/>
      <c r="AM42" s="1"/>
      <c r="AP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9"/>
      <c r="FV42" s="20"/>
      <c r="FW42" s="10"/>
      <c r="FX42" s="20"/>
      <c r="FY42" s="23"/>
      <c r="FZ42" s="17"/>
      <c r="GA42" s="11"/>
      <c r="GB42" s="20"/>
      <c r="GC42" s="20"/>
      <c r="GD42" s="20"/>
      <c r="GE42" s="20"/>
      <c r="GF42" s="23"/>
      <c r="GG42" s="11"/>
      <c r="GH42" s="21"/>
      <c r="GI42" s="21"/>
      <c r="GJ42" s="21"/>
      <c r="GK42" s="21"/>
      <c r="GL42" s="21"/>
      <c r="GM42" s="21"/>
      <c r="GN42" s="21"/>
    </row>
    <row r="43" spans="1:196" s="5" customFormat="1" ht="13.8" x14ac:dyDescent="0.3">
      <c r="A43" s="1"/>
      <c r="B43" s="1"/>
      <c r="C43" s="1"/>
      <c r="D43" s="1"/>
      <c r="E43" s="6"/>
      <c r="F43" s="6"/>
      <c r="G43" s="6"/>
      <c r="H43" s="6"/>
      <c r="I43" s="6"/>
      <c r="J43" s="6"/>
      <c r="K43" s="6"/>
      <c r="M43" s="7"/>
      <c r="N43" s="7"/>
      <c r="O43" s="7"/>
      <c r="P43" s="7"/>
      <c r="Q43" s="7"/>
      <c r="R43" s="7"/>
      <c r="S43" s="8"/>
      <c r="T43" s="7"/>
      <c r="AG43" s="6"/>
      <c r="AH43" s="1"/>
      <c r="AI43" s="1"/>
      <c r="AJ43" s="1"/>
      <c r="AK43" s="1"/>
      <c r="AL43" s="1"/>
      <c r="AM43" s="1"/>
      <c r="AP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1"/>
      <c r="FM43" s="11"/>
      <c r="FN43" s="11"/>
      <c r="FO43" s="11"/>
      <c r="FP43" s="11"/>
      <c r="FQ43" s="11"/>
      <c r="FR43" s="23"/>
      <c r="FS43" s="17"/>
      <c r="FT43" s="11"/>
      <c r="FU43" s="10"/>
      <c r="FV43" s="20"/>
      <c r="FW43" s="11"/>
      <c r="FX43" s="20"/>
      <c r="FY43" s="23"/>
      <c r="FZ43" s="17"/>
      <c r="GA43" s="11"/>
      <c r="GB43" s="17"/>
      <c r="GC43" s="20"/>
      <c r="GD43" s="17"/>
      <c r="GE43" s="20"/>
      <c r="GG43" s="11"/>
      <c r="GH43" s="21"/>
      <c r="GI43" s="21"/>
      <c r="GJ43" s="21"/>
      <c r="GK43" s="21"/>
      <c r="GL43" s="21"/>
      <c r="GM43" s="21"/>
      <c r="GN43" s="21"/>
    </row>
    <row r="44" spans="1:196" s="5" customFormat="1" ht="12.75" customHeight="1" x14ac:dyDescent="0.3">
      <c r="A44" s="15"/>
      <c r="B44" s="31"/>
      <c r="E44" s="6" t="s">
        <v>44</v>
      </c>
      <c r="F44" s="6"/>
      <c r="G44" s="6"/>
      <c r="H44" s="6"/>
      <c r="I44" s="6"/>
      <c r="J44" s="6"/>
      <c r="K44" s="6"/>
      <c r="M44" s="7"/>
      <c r="N44" s="7"/>
      <c r="O44" s="7"/>
      <c r="P44" s="7"/>
      <c r="Q44" s="7"/>
      <c r="R44" s="7"/>
      <c r="S44" s="8"/>
      <c r="T44" s="7"/>
      <c r="W44" s="15"/>
      <c r="X44" s="71"/>
      <c r="Y44" s="13"/>
      <c r="AG44" s="6"/>
      <c r="AH44" s="1"/>
      <c r="AI44" s="1"/>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3.8" x14ac:dyDescent="0.3">
      <c r="A45" s="15"/>
      <c r="B45" s="31"/>
      <c r="E45" s="15" t="s">
        <v>12</v>
      </c>
      <c r="F45" s="106" t="str">
        <f ca="1">[1]!xlv(F49)</f>
        <v>4 / b² × √[D₂₂ × (D₁₂ + 2 × D₆₆)] × (11.7 + 1.46 / (2 × D₆₆ + D₁₂) / √[D₁₁ × D₂₂]²)</v>
      </c>
      <c r="G45" s="106"/>
      <c r="H45" s="106"/>
      <c r="I45" s="106"/>
      <c r="J45" s="106"/>
      <c r="K45" s="1"/>
      <c r="M45" s="7"/>
      <c r="N45" s="7"/>
      <c r="O45" s="7"/>
      <c r="P45" s="7"/>
      <c r="Q45" s="7"/>
      <c r="R45" s="7"/>
      <c r="S45" s="8"/>
      <c r="T45" s="7"/>
      <c r="W45" s="15"/>
      <c r="X45" s="71"/>
      <c r="Y45" s="10"/>
      <c r="Z45" s="11"/>
      <c r="AG45" s="6"/>
      <c r="AH45" s="1"/>
      <c r="AI45" s="1"/>
      <c r="AJ45" s="1"/>
      <c r="AK45" s="1"/>
      <c r="AL45" s="75"/>
      <c r="AM45" s="1"/>
      <c r="AO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0"/>
      <c r="FM45" s="11"/>
      <c r="FN45" s="10"/>
      <c r="FO45" s="11"/>
      <c r="FP45" s="11"/>
      <c r="FQ45" s="11"/>
      <c r="FR45" s="23"/>
      <c r="FS45" s="10"/>
      <c r="FT45" s="11"/>
      <c r="FU45" s="10"/>
      <c r="FV45" s="20"/>
      <c r="FW45" s="10"/>
      <c r="FX45" s="20"/>
      <c r="FY45" s="23"/>
      <c r="FZ45" s="17"/>
      <c r="GA45" s="11"/>
      <c r="GB45" s="20"/>
      <c r="GC45" s="20"/>
      <c r="GD45" s="20"/>
      <c r="GE45" s="20"/>
      <c r="GG45" s="11"/>
      <c r="GH45" s="21"/>
      <c r="GI45" s="21"/>
      <c r="GJ45" s="21"/>
      <c r="GK45" s="21"/>
      <c r="GL45" s="21"/>
      <c r="GM45" s="21"/>
      <c r="GN45" s="21"/>
    </row>
    <row r="46" spans="1:196" s="5" customFormat="1" ht="13.8" x14ac:dyDescent="0.3">
      <c r="A46" s="15"/>
      <c r="B46" s="31"/>
      <c r="E46" s="15"/>
      <c r="F46" s="106"/>
      <c r="G46" s="106"/>
      <c r="H46" s="106"/>
      <c r="I46" s="106"/>
      <c r="J46" s="106"/>
      <c r="K46" s="1"/>
      <c r="M46" s="7"/>
      <c r="N46" s="7"/>
      <c r="O46" s="7"/>
      <c r="P46" s="7"/>
      <c r="Q46" s="7"/>
      <c r="R46" s="7"/>
      <c r="S46" s="8"/>
      <c r="T46" s="7"/>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9"/>
      <c r="FV46" s="20"/>
      <c r="FW46" s="10"/>
      <c r="FX46" s="20"/>
      <c r="FY46" s="23"/>
      <c r="FZ46" s="17"/>
      <c r="GA46" s="11"/>
      <c r="GB46" s="20"/>
      <c r="GC46" s="20"/>
      <c r="GD46" s="20"/>
      <c r="GE46" s="20"/>
      <c r="GF46" s="23"/>
      <c r="GG46" s="11"/>
      <c r="GH46" s="21"/>
      <c r="GI46" s="21"/>
      <c r="GJ46" s="21"/>
      <c r="GK46" s="21"/>
      <c r="GL46" s="21"/>
      <c r="GM46" s="21"/>
      <c r="GN46" s="21"/>
    </row>
    <row r="47" spans="1:196" s="5" customFormat="1" ht="13.8" x14ac:dyDescent="0.3">
      <c r="A47" s="27"/>
      <c r="B47" s="31"/>
      <c r="E47" s="15" t="s">
        <v>12</v>
      </c>
      <c r="F47" s="105" t="str">
        <f>[1]!xln(F49)</f>
        <v>4 / 4² × √[152 × (69.7 + 2 × 72.6)] × (11.7 + 1.46 / (2 × 72.6 + 69.7) / √[152 × 152]²)</v>
      </c>
      <c r="G47" s="105"/>
      <c r="H47" s="105"/>
      <c r="I47" s="105"/>
      <c r="J47" s="105"/>
      <c r="K47" s="1"/>
      <c r="M47" s="7"/>
      <c r="N47" s="7"/>
      <c r="O47" s="7"/>
      <c r="P47" s="7"/>
      <c r="Q47" s="7"/>
      <c r="R47" s="7"/>
      <c r="S47" s="8"/>
      <c r="T47" s="7"/>
      <c r="W47" s="1"/>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1"/>
      <c r="FM47" s="11"/>
      <c r="FN47" s="11"/>
      <c r="FO47" s="11"/>
      <c r="FP47" s="11"/>
      <c r="FQ47" s="11"/>
      <c r="FR47" s="23"/>
      <c r="FS47" s="17"/>
      <c r="FT47" s="11"/>
      <c r="FU47" s="10"/>
      <c r="FV47" s="20"/>
      <c r="FW47" s="11"/>
      <c r="FX47" s="20"/>
      <c r="FY47" s="23"/>
      <c r="FZ47" s="17"/>
      <c r="GA47" s="11"/>
      <c r="GB47" s="17"/>
      <c r="GC47" s="20"/>
      <c r="GD47" s="17"/>
      <c r="GE47" s="20"/>
      <c r="GG47" s="11"/>
      <c r="GH47" s="21"/>
      <c r="GI47" s="21"/>
      <c r="GJ47" s="21"/>
      <c r="GK47" s="21"/>
      <c r="GL47" s="21"/>
      <c r="GM47" s="21"/>
      <c r="GN47" s="21"/>
    </row>
    <row r="48" spans="1:196" s="5" customFormat="1" ht="13.8" x14ac:dyDescent="0.3">
      <c r="F48" s="105"/>
      <c r="G48" s="105"/>
      <c r="H48" s="105"/>
      <c r="I48" s="105"/>
      <c r="J48" s="105"/>
      <c r="M48" s="7"/>
      <c r="N48" s="7"/>
      <c r="O48" s="7"/>
      <c r="P48" s="7"/>
      <c r="Q48" s="7"/>
      <c r="R48" s="7"/>
      <c r="S48" s="8"/>
      <c r="T48" s="7"/>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x14ac:dyDescent="0.35">
      <c r="A49" s="27"/>
      <c r="B49" s="31"/>
      <c r="E49" s="15" t="s">
        <v>61</v>
      </c>
      <c r="F49" s="76">
        <f>4/C37^2*SQRT(J21*(J22+2*J23))*(11.71+1.46/(2*J23+J22)/SQRT(J20*J21)^2)</f>
        <v>529.53626938568254</v>
      </c>
      <c r="G49" s="5" t="s">
        <v>2</v>
      </c>
      <c r="I49" s="1"/>
      <c r="J49" s="1"/>
      <c r="K49" s="1"/>
      <c r="M49" s="7"/>
      <c r="N49" s="7"/>
      <c r="O49" s="7"/>
      <c r="P49" s="7"/>
      <c r="Q49" s="7"/>
      <c r="R49" s="7"/>
      <c r="S49" s="8"/>
      <c r="T49" s="7"/>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0"/>
      <c r="FM49" s="11"/>
      <c r="FN49" s="10"/>
      <c r="FO49" s="11"/>
      <c r="FP49" s="11"/>
      <c r="FQ49" s="11"/>
      <c r="FR49" s="23"/>
      <c r="FS49" s="10"/>
      <c r="FT49" s="11"/>
      <c r="FU49" s="10"/>
      <c r="FV49" s="20"/>
      <c r="FW49" s="10"/>
      <c r="FX49" s="20"/>
      <c r="FY49" s="23"/>
      <c r="FZ49" s="17"/>
      <c r="GA49" s="11"/>
      <c r="GB49" s="20"/>
      <c r="GC49" s="20"/>
      <c r="GD49" s="20"/>
      <c r="GE49" s="20"/>
      <c r="GG49" s="11"/>
      <c r="GH49" s="21"/>
      <c r="GI49" s="21"/>
      <c r="GJ49" s="21"/>
      <c r="GK49" s="21"/>
      <c r="GL49" s="21"/>
      <c r="GM49" s="21"/>
      <c r="GN49" s="21"/>
    </row>
    <row r="50" spans="1:248" s="5" customFormat="1" ht="13.8" x14ac:dyDescent="0.3">
      <c r="A50" s="27"/>
      <c r="B50" s="31"/>
      <c r="E50" s="15"/>
      <c r="F50" s="76"/>
      <c r="I50" s="1"/>
      <c r="J50" s="1"/>
      <c r="K50" s="1"/>
      <c r="M50" s="7"/>
      <c r="N50" s="7"/>
      <c r="O50" s="7"/>
      <c r="P50" s="7"/>
      <c r="Q50" s="7"/>
      <c r="R50" s="7"/>
      <c r="S50" s="8"/>
      <c r="T50" s="7"/>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9"/>
      <c r="FV50" s="20"/>
      <c r="FW50" s="10"/>
      <c r="FX50" s="20"/>
      <c r="FY50" s="23"/>
      <c r="FZ50" s="17"/>
      <c r="GA50" s="11"/>
      <c r="GB50" s="20"/>
      <c r="GC50" s="20"/>
      <c r="GD50" s="20"/>
      <c r="GE50" s="20"/>
      <c r="GF50" s="23"/>
      <c r="GG50" s="11"/>
      <c r="GH50" s="21"/>
      <c r="GI50" s="21"/>
      <c r="GJ50" s="21"/>
      <c r="GK50" s="21"/>
      <c r="GL50" s="21"/>
      <c r="GM50" s="21"/>
      <c r="GN50" s="21"/>
    </row>
    <row r="51" spans="1:248" ht="13.8" x14ac:dyDescent="0.3">
      <c r="A51" s="27"/>
      <c r="B51" s="31"/>
      <c r="C51" s="5"/>
      <c r="D51" s="5"/>
      <c r="E51" s="15" t="s">
        <v>11</v>
      </c>
      <c r="F51" s="5" t="str">
        <f ca="1">[1]!xlv(F53)</f>
        <v>(2 × D₆₆ + D₁₂) / √[D₁₁ × D₂₂]</v>
      </c>
      <c r="G51" s="5"/>
      <c r="H51" s="5"/>
      <c r="I51" s="1"/>
      <c r="J51" s="1"/>
      <c r="K51" s="1"/>
      <c r="U51" s="5"/>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5"/>
      <c r="D52" s="5"/>
      <c r="E52" s="15" t="s">
        <v>12</v>
      </c>
      <c r="F52" s="1" t="str">
        <f>[1]!xln(F53)</f>
        <v>(2 × 72.6 + 69.7) / √[152 × 152]</v>
      </c>
      <c r="G52" s="5"/>
      <c r="H52" s="5"/>
      <c r="I52" s="1"/>
      <c r="J52" s="1"/>
      <c r="K52" s="1"/>
      <c r="U52" s="5"/>
      <c r="CN52" s="15"/>
      <c r="CO52" s="24"/>
      <c r="CQ52" s="13"/>
      <c r="CR52" s="13"/>
      <c r="CS52" s="13"/>
      <c r="CU52" s="25"/>
      <c r="CW52" s="16"/>
      <c r="CX52" s="16"/>
      <c r="CY52" s="16"/>
      <c r="CZ52" s="16"/>
      <c r="DA52" s="16"/>
      <c r="DB52" s="16"/>
      <c r="DF52" s="15"/>
      <c r="DG52" s="24"/>
      <c r="DJ52" s="15"/>
      <c r="DK52" s="24"/>
      <c r="DM52" s="13"/>
      <c r="DN52" s="13"/>
      <c r="DO52" s="13"/>
      <c r="DQ52" s="26"/>
      <c r="DR52" s="26"/>
      <c r="DS52" s="26"/>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3"/>
      <c r="FL52" s="11"/>
      <c r="FM52" s="11"/>
      <c r="FN52" s="11"/>
      <c r="FO52" s="11"/>
      <c r="FP52" s="11"/>
      <c r="FQ52" s="11"/>
      <c r="FR52" s="23"/>
      <c r="FS52" s="17"/>
      <c r="FT52" s="11"/>
      <c r="FU52" s="10"/>
      <c r="FV52" s="20"/>
      <c r="FW52" s="11"/>
      <c r="FX52" s="20"/>
      <c r="FY52" s="23"/>
      <c r="FZ52" s="17"/>
      <c r="GA52" s="11"/>
      <c r="GB52" s="17"/>
      <c r="GC52" s="20"/>
      <c r="GD52" s="17"/>
      <c r="GE52" s="20"/>
      <c r="GG52" s="11"/>
      <c r="GH52" s="21"/>
      <c r="GI52" s="21"/>
      <c r="GJ52" s="21"/>
      <c r="GK52" s="21"/>
      <c r="GL52" s="21"/>
      <c r="GM52" s="21"/>
      <c r="GN52" s="21"/>
      <c r="GO52" s="22"/>
      <c r="GP52" s="22"/>
      <c r="GQ52" s="22"/>
      <c r="GR52" s="22"/>
      <c r="GS52" s="22"/>
      <c r="GT52" s="22"/>
      <c r="GU52" s="22"/>
      <c r="GV52" s="22"/>
      <c r="GW52" s="22"/>
      <c r="GX52" s="22"/>
      <c r="GY52" s="22"/>
      <c r="GZ52" s="22"/>
      <c r="HA52" s="22"/>
      <c r="HB52" s="22"/>
      <c r="HC52" s="22"/>
      <c r="HD52" s="22"/>
      <c r="HE52" s="22"/>
      <c r="HF52" s="22"/>
      <c r="HG52" s="22"/>
      <c r="IB52" s="22"/>
      <c r="IC52" s="22"/>
      <c r="ID52" s="22"/>
      <c r="IE52" s="22"/>
      <c r="IF52" s="22"/>
      <c r="IG52" s="22"/>
      <c r="IJ52" s="22"/>
      <c r="IK52" s="22"/>
      <c r="IL52" s="22"/>
      <c r="IM52" s="22"/>
      <c r="IN52" s="9"/>
    </row>
    <row r="53" spans="1:248" ht="13.8" x14ac:dyDescent="0.3">
      <c r="A53" s="27"/>
      <c r="B53" s="31"/>
      <c r="C53" s="5"/>
      <c r="D53" s="5"/>
      <c r="E53" s="15" t="s">
        <v>11</v>
      </c>
      <c r="F53" s="20">
        <f>(2*J23+J22)/SQRT(J20*J21)</f>
        <v>1.4110169691743062</v>
      </c>
      <c r="G53" s="5"/>
      <c r="H53" s="5"/>
      <c r="I53" s="1"/>
      <c r="J53" s="1"/>
      <c r="K53" s="1"/>
      <c r="U53" s="5"/>
      <c r="CN53" s="15"/>
      <c r="CO53" s="24"/>
      <c r="CQ53" s="13"/>
      <c r="CR53" s="13"/>
      <c r="CS53" s="13"/>
      <c r="CU53" s="25"/>
      <c r="CW53" s="16"/>
      <c r="CX53" s="16"/>
      <c r="CY53" s="16"/>
      <c r="CZ53" s="16"/>
      <c r="DA53" s="16"/>
      <c r="DB53" s="16"/>
      <c r="DF53" s="15"/>
      <c r="DG53" s="24"/>
      <c r="DJ53" s="15"/>
      <c r="DK53" s="24"/>
      <c r="DM53" s="13"/>
      <c r="DN53" s="13"/>
      <c r="DO53" s="13"/>
      <c r="DQ53" s="26"/>
      <c r="DR53" s="26"/>
      <c r="DS53" s="26"/>
      <c r="FK53" s="23"/>
      <c r="FL53" s="10"/>
      <c r="FM53" s="11"/>
      <c r="FN53" s="10"/>
      <c r="FO53" s="11"/>
      <c r="FP53" s="11"/>
      <c r="FQ53" s="11"/>
      <c r="FR53" s="23"/>
      <c r="FS53" s="10"/>
      <c r="FT53" s="11"/>
      <c r="FU53" s="10"/>
      <c r="FV53" s="20"/>
      <c r="FW53" s="10"/>
      <c r="FX53" s="20"/>
      <c r="FY53" s="23"/>
      <c r="FZ53" s="17"/>
      <c r="GA53" s="11"/>
      <c r="GB53" s="20"/>
      <c r="GC53" s="20"/>
      <c r="GD53" s="20"/>
      <c r="GE53" s="20"/>
      <c r="GG53" s="11"/>
      <c r="GH53" s="21"/>
      <c r="GI53" s="21"/>
      <c r="GJ53" s="21"/>
      <c r="GK53" s="21"/>
      <c r="GL53" s="21"/>
      <c r="GM53" s="21"/>
      <c r="GN53" s="21"/>
    </row>
    <row r="54" spans="1:248" ht="13.8" x14ac:dyDescent="0.3">
      <c r="A54" s="27"/>
      <c r="B54" s="31"/>
      <c r="C54" s="5"/>
      <c r="D54" s="5"/>
      <c r="E54" s="15"/>
      <c r="F54" s="76"/>
      <c r="G54" s="5"/>
      <c r="H54" s="5"/>
      <c r="I54" s="1"/>
      <c r="J54" s="1"/>
      <c r="K54" s="1"/>
      <c r="L54" s="6"/>
      <c r="CN54" s="15"/>
      <c r="CO54" s="24"/>
      <c r="CQ54" s="13"/>
      <c r="CR54" s="13"/>
      <c r="CS54" s="13"/>
      <c r="CU54" s="25"/>
      <c r="CW54" s="16"/>
      <c r="CX54" s="16"/>
      <c r="CY54" s="16"/>
      <c r="CZ54" s="16"/>
      <c r="DA54" s="16"/>
      <c r="DB54" s="16"/>
      <c r="DF54" s="15"/>
      <c r="DG54" s="24"/>
      <c r="DJ54" s="15"/>
      <c r="DK54" s="24"/>
      <c r="DM54" s="13"/>
      <c r="DN54" s="13"/>
      <c r="DO54" s="13"/>
      <c r="DQ54" s="26"/>
      <c r="DR54" s="26"/>
      <c r="DS54" s="26"/>
      <c r="FK54" s="23"/>
      <c r="FL54" s="10"/>
      <c r="FM54" s="11"/>
      <c r="FN54" s="10"/>
      <c r="FO54" s="11"/>
      <c r="FP54" s="11"/>
      <c r="FQ54" s="11"/>
      <c r="FR54" s="23"/>
      <c r="FS54" s="10"/>
      <c r="FT54" s="11"/>
      <c r="FU54" s="10"/>
      <c r="FV54" s="20"/>
      <c r="FW54" s="10"/>
      <c r="FX54" s="20"/>
      <c r="FY54" s="23"/>
      <c r="FZ54" s="17"/>
      <c r="GA54" s="11"/>
      <c r="GB54" s="20"/>
      <c r="GC54" s="20"/>
      <c r="GD54" s="20"/>
      <c r="GE54" s="20"/>
      <c r="GG54" s="11"/>
      <c r="GH54" s="21"/>
      <c r="GI54" s="21"/>
      <c r="GJ54" s="21"/>
      <c r="GK54" s="21"/>
      <c r="GL54" s="21"/>
      <c r="GM54" s="21"/>
      <c r="GN54" s="21"/>
      <c r="IF54" s="10"/>
    </row>
    <row r="55" spans="1:248" x14ac:dyDescent="0.35">
      <c r="A55" s="27"/>
      <c r="B55" s="31"/>
      <c r="C55" s="5"/>
      <c r="D55" s="5"/>
      <c r="E55" s="15" t="s">
        <v>61</v>
      </c>
      <c r="F55" s="76">
        <f>IF(F53&gt;1,F49,F42)</f>
        <v>529.53626938568254</v>
      </c>
      <c r="G55" s="5" t="s">
        <v>2</v>
      </c>
      <c r="H55" s="5"/>
      <c r="I55" s="1"/>
      <c r="J55" s="1"/>
      <c r="K55" s="1"/>
      <c r="L55" s="6"/>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9"/>
      <c r="FV55" s="20"/>
      <c r="FW55" s="10"/>
      <c r="FX55" s="20"/>
      <c r="FY55" s="23"/>
      <c r="FZ55" s="17"/>
      <c r="GA55" s="11"/>
      <c r="GB55" s="20"/>
      <c r="GC55" s="20"/>
      <c r="GD55" s="20"/>
      <c r="GE55" s="20"/>
      <c r="GF55" s="23"/>
      <c r="GG55" s="11"/>
      <c r="GH55" s="21"/>
      <c r="GI55" s="21"/>
      <c r="GJ55" s="21"/>
      <c r="GK55" s="21"/>
      <c r="GL55" s="21"/>
      <c r="GM55" s="21"/>
      <c r="GN55" s="21"/>
      <c r="IF55" s="10"/>
    </row>
    <row r="56" spans="1:248" ht="13.8" x14ac:dyDescent="0.3">
      <c r="A56" s="27"/>
      <c r="B56" s="31"/>
      <c r="C56" s="5"/>
      <c r="D56" s="5"/>
      <c r="E56" s="15"/>
      <c r="F56" s="76"/>
      <c r="G56" s="5"/>
      <c r="H56" s="5"/>
      <c r="I56" s="1"/>
      <c r="J56" s="1"/>
      <c r="K56" s="1"/>
      <c r="L56" s="6"/>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9"/>
      <c r="FV56" s="20"/>
      <c r="FW56" s="10"/>
      <c r="FX56" s="20"/>
      <c r="FY56" s="23"/>
      <c r="FZ56" s="17"/>
      <c r="GA56" s="11"/>
      <c r="GB56" s="20"/>
      <c r="GC56" s="20"/>
      <c r="GD56" s="20"/>
      <c r="GE56" s="20"/>
      <c r="GF56" s="23"/>
      <c r="GG56" s="11"/>
      <c r="GH56" s="21"/>
      <c r="GI56" s="21"/>
      <c r="GJ56" s="21"/>
      <c r="GK56" s="21"/>
      <c r="GL56" s="21"/>
      <c r="GM56" s="21"/>
      <c r="GN56" s="21"/>
      <c r="IF56" s="10"/>
    </row>
    <row r="57" spans="1:248" ht="13.8" x14ac:dyDescent="0.3">
      <c r="A57" s="27"/>
      <c r="B57" s="6"/>
      <c r="C57" s="6"/>
      <c r="D57" s="6"/>
      <c r="E57" s="96"/>
      <c r="F57" s="5"/>
      <c r="G57" s="15"/>
      <c r="H57" s="5"/>
      <c r="I57" s="1"/>
      <c r="J57" s="1"/>
      <c r="K57" s="1"/>
      <c r="L57" s="6"/>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31"/>
      <c r="E58" s="15"/>
      <c r="F58" s="5"/>
      <c r="G58" s="6"/>
      <c r="H58" s="5"/>
      <c r="I58" s="1"/>
      <c r="J58" s="1"/>
      <c r="K58" s="1"/>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31"/>
      <c r="E59" s="15"/>
      <c r="F59" s="5"/>
      <c r="G59" s="6"/>
      <c r="H59" s="5"/>
      <c r="I59" s="1"/>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31"/>
      <c r="E60" s="15"/>
      <c r="F60" s="5"/>
      <c r="G60" s="6"/>
      <c r="H60" s="5"/>
      <c r="I60" s="1"/>
      <c r="J60" s="1"/>
      <c r="K60" s="1"/>
      <c r="L60" s="6"/>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31"/>
      <c r="E61" s="15"/>
      <c r="F61" s="1"/>
      <c r="G61" s="15"/>
      <c r="H61" s="5"/>
      <c r="I61" s="1"/>
      <c r="J61" s="1"/>
      <c r="K61" s="1"/>
      <c r="L61" s="6"/>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31"/>
      <c r="E62" s="15"/>
      <c r="F62" s="95"/>
      <c r="G62" s="97"/>
      <c r="H62" s="5"/>
      <c r="I62" s="1"/>
      <c r="J62" s="1"/>
      <c r="K62" s="1"/>
      <c r="L62" s="6"/>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14"/>
      <c r="B63" s="73"/>
      <c r="C63" s="99"/>
      <c r="D63" s="83"/>
      <c r="E63" s="83"/>
      <c r="F63" s="100" t="s">
        <v>65</v>
      </c>
      <c r="G63" s="99"/>
      <c r="H63" s="83"/>
      <c r="I63" s="83"/>
      <c r="J63" s="83"/>
      <c r="K63" s="14"/>
      <c r="L63" s="6"/>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14"/>
      <c r="B64" s="83"/>
      <c r="C64" s="83"/>
      <c r="D64" s="83"/>
      <c r="E64" s="83"/>
      <c r="F64" s="101" t="s">
        <v>66</v>
      </c>
      <c r="G64" s="83"/>
      <c r="H64" s="83"/>
      <c r="I64" s="83"/>
      <c r="J64" s="83"/>
      <c r="K64" s="14"/>
      <c r="L64" s="6"/>
      <c r="CN64" s="15"/>
      <c r="CO64" s="24"/>
      <c r="CQ64" s="13"/>
      <c r="CR64" s="13"/>
      <c r="CS64" s="13"/>
      <c r="CU64" s="25"/>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7" spans="7:7" x14ac:dyDescent="0.3">
      <c r="G67" s="4" t="s">
        <v>10</v>
      </c>
    </row>
  </sheetData>
  <sortState ref="W80:AA85">
    <sortCondition ref="W105"/>
  </sortState>
  <mergeCells count="5">
    <mergeCell ref="B15:J16"/>
    <mergeCell ref="F40:J41"/>
    <mergeCell ref="F47:J48"/>
    <mergeCell ref="F45:J46"/>
    <mergeCell ref="B14:D14"/>
  </mergeCells>
  <hyperlinks>
    <hyperlink ref="F64" r:id="rId1"/>
    <hyperlink ref="B14" r:id="rId2" display="(MIL-HNDBK-17E Vol 3, 1997)"/>
    <hyperlink ref="B14:D14" r:id="rId3" display="(MIL-HNDBK-17E Vol 3, 1997)"/>
  </hyperlinks>
  <pageMargins left="0.76" right="0.38" top="0.54" bottom="0.65" header="0.23" footer="0.28999999999999998"/>
  <pageSetup scale="95"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2016-03-18T03:11:07Z</dcterms:modified>
  <cp:category>Engineering Spreadsheets;Analysis;AA-SM</cp:category>
  <cp:contentStatus>Released</cp:contentStatus>
</cp:coreProperties>
</file>