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fileRecoveryPr autoRecover="0"/>
</workbook>
</file>

<file path=xl/calcChain.xml><?xml version="1.0" encoding="utf-8"?>
<calcChain xmlns="http://schemas.openxmlformats.org/spreadsheetml/2006/main">
  <c r="C26" i="31" l="1"/>
  <c r="F29" i="31" l="1"/>
  <c r="D34" i="31"/>
  <c r="D33" i="31"/>
  <c r="D32"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<sst xmlns="http://schemas.openxmlformats.org/spreadsheetml/2006/main" count="96" uniqueCount="70">
  <si>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</si>
  <si>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</si>
  <si>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</si>
  <si>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</si>
  <si>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</si>
  <si>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</si>
  <si>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</si>
  <si>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</si>
  <si>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</si>
  <si>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</si>
  <si>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</si>
  <si>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</si>
  <si>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</si>
  <si>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</si>
  <si>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</si>
  <si>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</si>
  <si>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</si>
  <si>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</si>
  <si>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</si>
  <si>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</si>
  <si>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</si>
  <si>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</si>
  <si>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</si>
  <si>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</si>
  <si>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</si>
  <si>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</si>
  <si>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</si>
  <si>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</si>
  <si>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</si>
  <si>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</si>
  <si>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</si>
  <si>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</si>
  <si>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</si>
  <si>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</si>
  <si>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</si>
  <si>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</si>
  <si>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</si>
  <si>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</si>
  <si>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</si>
  <si>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</si>
  <si>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</si>
  <si>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</si>
  <si>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</si>
  <si>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</si>
  <si>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</si>
  <si>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</si>
  <si>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</si>
  <si>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</si>
  <si>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</si>
  <si>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AA-SM-101-025</t>
  </si>
  <si>
    <t>BOLT PULL THROUGH FAILURE LOAD IN LAMINATE</t>
  </si>
  <si>
    <t>t =</t>
  </si>
  <si>
    <t>in, Laminate Thickness</t>
  </si>
  <si>
    <t>in, Fastener Head Diameter</t>
  </si>
  <si>
    <t>psi, Interlaminate Shear Strength</t>
  </si>
  <si>
    <t>lb</t>
  </si>
  <si>
    <t>P =</t>
  </si>
  <si>
    <t>t/D =</t>
  </si>
  <si>
    <t>Pull Through Failure Load:</t>
  </si>
  <si>
    <t>(Abbott, Richard. Analysis and Design of Composite and Metallic Flight Vehicle Structures 2nd Edition, 2017)</t>
  </si>
  <si>
    <t>(Pull-through Failure of Composite Joints, 2013)</t>
  </si>
  <si>
    <r>
      <t>τ</t>
    </r>
    <r>
      <rPr>
        <vertAlign val="subscript"/>
        <sz val="10"/>
        <rFont val="Calibri"/>
        <family val="2"/>
        <scheme val="minor"/>
      </rPr>
      <t>max</t>
    </r>
    <r>
      <rPr>
        <sz val="10"/>
        <rFont val="Calibri"/>
        <family val="2"/>
        <scheme val="minor"/>
      </rPr>
      <t xml:space="preserve"> =</t>
    </r>
  </si>
  <si>
    <t>Laminate Material:</t>
  </si>
  <si>
    <t>Glass Fiber</t>
  </si>
  <si>
    <t>Material Factor:</t>
  </si>
  <si>
    <t>Mat =</t>
  </si>
  <si>
    <t>B</t>
  </si>
  <si>
    <r>
      <t>D</t>
    </r>
    <r>
      <rPr>
        <vertAlign val="subscript"/>
        <sz val="10"/>
        <rFont val="Calibri"/>
        <family val="2"/>
        <scheme val="minor"/>
      </rPr>
      <t>fastener</t>
    </r>
    <r>
      <rPr>
        <sz val="10"/>
        <rFont val="Calibri"/>
        <family val="2"/>
        <scheme val="minor"/>
      </rPr>
      <t xml:space="preserve">  =</t>
    </r>
  </si>
  <si>
    <t>D =</t>
  </si>
  <si>
    <t>in, Fastener Shank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</si>
</sst>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5"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2" applyFont="1"/>
    <xf numFmtId="0" fontId="19" fillId="0" borderId="0" xfId="0" applyFont="1" applyAlignment="1">
      <alignment horizontal="right"/>
    </xf>
    <xf numFmtId="164" fontId="19" fillId="0" borderId="0" xfId="1" applyNumberFormat="1"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2" applyNumberFormat="1" applyFont="1" applyAlignment="1">
      <alignment horizontal="right"/>
    </xf>
    <xf numFmtId="167" fontId="15" fillId="0" borderId="0" xfId="0" applyNumberFormat="1" applyFont="1" applyAlignment="1"/>
    <xf numFmtId="167" fontId="16" fillId="0" borderId="0" xfId="2" applyNumberFormat="1" applyFont="1" applyAlignment="1">
      <alignment horizontal="center"/>
    </xf>
    <xf numFmtId="167" fontId="3" fillId="0" borderId="0" xfId="0" applyNumberFormat="1" applyFont="1"/>
    <xf numFmtId="0" fontId="15" fillId="0" borderId="0" xfId="1" applyFont="1" applyAlignment="1">
      <alignment horizontal="righ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4" fontId="19" fillId="0" borderId="0" xfId="2" applyNumberFormat="1" applyFont="1" applyAlignment="1">
      <alignment horizontal="right"/>
    </xf>
    <xf numFmtId="1" fontId="19" fillId="0" borderId="0" xfId="1" applyNumberFormat="1" applyFont="1" applyAlignment="1">
      <alignment horizontal="right"/>
    </xf>
    <xf numFmtId="164" fontId="3" fillId="0" borderId="0" xfId="0" applyNumberFormat="1" applyFont="1"/>
    <xf numFmtId="2" fontId="3" fillId="0" borderId="0" xfId="0" applyNumberFormat="1" applyFont="1"/>
    <xf numFmtId="0" fontId="15" fillId="0" borderId="0" xfId="1" applyFont="1" applyAlignment="1">
      <alignment horizontal="left"/>
    </xf>
    <xf numFmtId="165" fontId="3" fillId="0" borderId="0" xfId="0" applyNumberFormat="1" applyFont="1"/>
    <xf numFmtId="0" fontId="19"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xf>
    <xf numFmtId="0" fontId="18" fillId="0" borderId="0" xfId="7" applyFont="1" applyAlignment="1">
      <alignment horizontal="left"/>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90390"/>
          <a:ext cx="2502353" cy="597087"/>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57</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453258</xdr:colOff>
      <xdr:row>15</xdr:row>
      <xdr:rowOff>1</xdr:rowOff>
    </xdr:from>
    <xdr:to>
      <xdr:col>8</xdr:col>
      <xdr:colOff>305785</xdr:colOff>
      <xdr:row>18</xdr:row>
      <xdr:rowOff>89339</xdr:rowOff>
    </xdr:to>
    <xdr:pic>
      <xdr:nvPicPr>
        <xdr:cNvPr id="12" name="Picture 11">
          <a:extLst>
            <a:ext uri="{FF2B5EF4-FFF2-40B4-BE49-F238E27FC236}">
              <a16:creationId xmlns:a16="http://schemas.microsoft.com/office/drawing/2014/main" id="{A4C2A1DD-86AE-4AA6-8A67-9C15B22307E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4172" y="2496208"/>
          <a:ext cx="4161768" cy="588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mgu-03-2013-pull-through-failure-of-bolted-composite-joints" TargetMode="External"/><Relationship Id="rId1" Type="http://schemas.openxmlformats.org/officeDocument/2006/relationships/hyperlink" Target="http://www.abbottaerospace.com/wpdm-package/analysis-and-design-of-composite-and-metallic-flight-vehicle-structure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8" t="s">
        <v>36</v>
      </c>
      <c r="C16" s="128"/>
      <c r="D16" s="128"/>
      <c r="E16" s="128"/>
      <c r="F16" s="128"/>
      <c r="G16" s="128"/>
      <c r="H16" s="128"/>
      <c r="I16" s="128"/>
      <c r="J16" s="128"/>
      <c r="M16" s="65"/>
      <c r="N16" s="65"/>
      <c r="O16" s="65"/>
      <c r="P16" s="65"/>
      <c r="Q16" s="65"/>
      <c r="R16" s="66"/>
      <c r="S16" s="66"/>
      <c r="T16" s="62"/>
      <c r="U16" s="62"/>
      <c r="V16" s="62"/>
      <c r="W16" s="62"/>
      <c r="X16" s="62"/>
      <c r="Y16" s="62"/>
    </row>
    <row r="17" spans="1:25" s="5" customFormat="1" ht="12.75" x14ac:dyDescent="0.2">
      <c r="B17" s="128"/>
      <c r="C17" s="128"/>
      <c r="D17" s="128"/>
      <c r="E17" s="128"/>
      <c r="F17" s="128"/>
      <c r="G17" s="128"/>
      <c r="H17" s="128"/>
      <c r="I17" s="128"/>
      <c r="J17" s="128"/>
      <c r="M17" s="65"/>
      <c r="N17" s="65"/>
      <c r="O17" s="65"/>
      <c r="P17" s="65"/>
      <c r="Q17" s="65"/>
      <c r="R17" s="66"/>
      <c r="S17" s="66"/>
      <c r="T17" s="62"/>
      <c r="U17" s="62"/>
      <c r="V17" s="62"/>
      <c r="W17" s="62"/>
      <c r="X17" s="62"/>
      <c r="Y17" s="62"/>
    </row>
    <row r="18" spans="1:25" s="5" customFormat="1" ht="12.75" x14ac:dyDescent="0.2">
      <c r="B18" s="128"/>
      <c r="C18" s="128"/>
      <c r="D18" s="128"/>
      <c r="E18" s="128"/>
      <c r="F18" s="128"/>
      <c r="G18" s="128"/>
      <c r="H18" s="128"/>
      <c r="I18" s="128"/>
      <c r="J18" s="128"/>
      <c r="M18" s="65"/>
      <c r="N18" s="65"/>
      <c r="O18" s="65"/>
      <c r="P18" s="65"/>
      <c r="Q18" s="65"/>
      <c r="R18" s="66"/>
      <c r="S18" s="66"/>
      <c r="T18" s="62"/>
      <c r="U18" s="62"/>
      <c r="V18" s="62"/>
      <c r="W18" s="62"/>
      <c r="X18" s="62"/>
      <c r="Y18" s="62"/>
    </row>
    <row r="19" spans="1:25" s="5" customFormat="1" ht="12.75" x14ac:dyDescent="0.2">
      <c r="B19" s="128"/>
      <c r="C19" s="128"/>
      <c r="D19" s="128"/>
      <c r="E19" s="128"/>
      <c r="F19" s="128"/>
      <c r="G19" s="128"/>
      <c r="H19" s="128"/>
      <c r="I19" s="128"/>
      <c r="J19" s="128"/>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8" t="s">
        <v>37</v>
      </c>
      <c r="C22" s="128"/>
      <c r="D22" s="128"/>
      <c r="E22" s="128"/>
      <c r="F22" s="128"/>
      <c r="G22" s="128"/>
      <c r="H22" s="128"/>
      <c r="I22" s="128"/>
      <c r="J22" s="128"/>
      <c r="K22" s="23"/>
      <c r="M22" s="65"/>
      <c r="N22" s="65"/>
      <c r="O22" s="65"/>
      <c r="P22" s="65"/>
      <c r="Q22" s="65"/>
      <c r="R22" s="66"/>
      <c r="S22" s="66"/>
      <c r="T22" s="62"/>
      <c r="U22" s="62"/>
      <c r="V22" s="62"/>
      <c r="W22" s="62"/>
      <c r="X22" s="62"/>
      <c r="Y22" s="62"/>
    </row>
    <row r="23" spans="1:25" s="5" customFormat="1" ht="12.75" x14ac:dyDescent="0.2">
      <c r="A23" s="23"/>
      <c r="B23" s="128"/>
      <c r="C23" s="128"/>
      <c r="D23" s="128"/>
      <c r="E23" s="128"/>
      <c r="F23" s="128"/>
      <c r="G23" s="128"/>
      <c r="H23" s="128"/>
      <c r="I23" s="128"/>
      <c r="J23" s="128"/>
      <c r="K23" s="23"/>
      <c r="M23" s="65"/>
      <c r="N23" s="65"/>
      <c r="O23" s="65"/>
      <c r="P23" s="65"/>
      <c r="Q23" s="65"/>
      <c r="R23" s="66"/>
      <c r="S23" s="69"/>
      <c r="T23" s="62"/>
      <c r="U23" s="62"/>
      <c r="V23" s="62"/>
      <c r="W23" s="62"/>
      <c r="X23" s="62"/>
      <c r="Y23" s="62"/>
    </row>
    <row r="24" spans="1:25" s="5" customFormat="1" ht="12.75" x14ac:dyDescent="0.2">
      <c r="A24" s="23"/>
      <c r="B24" s="128"/>
      <c r="C24" s="128"/>
      <c r="D24" s="128"/>
      <c r="E24" s="128"/>
      <c r="F24" s="128"/>
      <c r="G24" s="128"/>
      <c r="H24" s="128"/>
      <c r="I24" s="128"/>
      <c r="J24" s="128"/>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6"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8" t="s">
        <v>38</v>
      </c>
      <c r="C26" s="128"/>
      <c r="D26" s="128"/>
      <c r="E26" s="128"/>
      <c r="F26" s="128"/>
      <c r="G26" s="128"/>
      <c r="H26" s="128"/>
      <c r="I26" s="128"/>
      <c r="J26" s="128"/>
      <c r="K26" s="23"/>
      <c r="M26" s="65"/>
      <c r="N26" s="65"/>
      <c r="O26" s="65"/>
      <c r="P26" s="65"/>
      <c r="Q26" s="65"/>
      <c r="R26" s="66"/>
      <c r="S26" s="66"/>
      <c r="T26" s="62"/>
      <c r="U26" s="62"/>
      <c r="V26" s="62"/>
      <c r="W26" s="62"/>
      <c r="X26" s="62"/>
      <c r="Y26" s="62"/>
    </row>
    <row r="27" spans="1:25" s="5" customFormat="1" ht="12.75" x14ac:dyDescent="0.2">
      <c r="A27" s="23"/>
      <c r="B27" s="128"/>
      <c r="C27" s="128"/>
      <c r="D27" s="128"/>
      <c r="E27" s="128"/>
      <c r="F27" s="128"/>
      <c r="G27" s="128"/>
      <c r="H27" s="128"/>
      <c r="I27" s="128"/>
      <c r="J27" s="128"/>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8" t="s">
        <v>39</v>
      </c>
      <c r="C29" s="128"/>
      <c r="D29" s="128"/>
      <c r="E29" s="128"/>
      <c r="F29" s="128"/>
      <c r="G29" s="128"/>
      <c r="H29" s="128"/>
      <c r="I29" s="128"/>
      <c r="J29" s="128"/>
      <c r="K29" s="23"/>
      <c r="M29" s="65"/>
      <c r="N29" s="65"/>
      <c r="O29" s="65"/>
      <c r="P29" s="65"/>
      <c r="Q29" s="65"/>
      <c r="R29" s="66"/>
      <c r="S29" s="66"/>
      <c r="T29" s="62"/>
      <c r="U29" s="62"/>
      <c r="V29" s="62"/>
      <c r="W29" s="62"/>
      <c r="X29" s="62"/>
      <c r="Y29" s="62"/>
    </row>
    <row r="30" spans="1:25" s="5" customFormat="1" ht="12.75" x14ac:dyDescent="0.2">
      <c r="A30" s="23"/>
      <c r="B30" s="128"/>
      <c r="C30" s="128"/>
      <c r="D30" s="128"/>
      <c r="E30" s="128"/>
      <c r="F30" s="128"/>
      <c r="G30" s="128"/>
      <c r="H30" s="128"/>
      <c r="I30" s="128"/>
      <c r="J30" s="128"/>
      <c r="K30" s="23"/>
      <c r="M30" s="65"/>
      <c r="N30" s="65"/>
      <c r="O30" s="65"/>
      <c r="P30" s="65"/>
      <c r="Q30" s="65"/>
      <c r="R30" s="66"/>
      <c r="S30" s="66"/>
      <c r="T30" s="62"/>
      <c r="U30" s="62"/>
      <c r="V30" s="62"/>
      <c r="W30" s="62"/>
      <c r="X30" s="62"/>
      <c r="Y30" s="62"/>
    </row>
    <row r="31" spans="1:25" s="5" customFormat="1" ht="12.75" customHeight="1" x14ac:dyDescent="0.2">
      <c r="A31" s="23"/>
      <c r="B31" s="128"/>
      <c r="C31" s="128"/>
      <c r="D31" s="128"/>
      <c r="E31" s="128"/>
      <c r="F31" s="128"/>
      <c r="G31" s="128"/>
      <c r="H31" s="128"/>
      <c r="I31" s="128"/>
      <c r="J31" s="128"/>
      <c r="K31" s="23"/>
      <c r="M31" s="65"/>
      <c r="N31" s="65"/>
      <c r="O31" s="65"/>
      <c r="P31" s="65"/>
      <c r="Q31" s="65"/>
      <c r="R31" s="66"/>
      <c r="S31" s="66"/>
      <c r="T31" s="62"/>
      <c r="U31" s="62"/>
      <c r="V31" s="62"/>
      <c r="W31" s="62"/>
      <c r="X31" s="62"/>
      <c r="Y31" s="62"/>
    </row>
    <row r="32" spans="1:25" s="5" customFormat="1" ht="12.75" x14ac:dyDescent="0.2">
      <c r="A32" s="23"/>
      <c r="B32" s="128"/>
      <c r="C32" s="128"/>
      <c r="D32" s="128"/>
      <c r="E32" s="128"/>
      <c r="F32" s="128"/>
      <c r="G32" s="128"/>
      <c r="H32" s="128"/>
      <c r="I32" s="128"/>
      <c r="J32" s="128"/>
      <c r="K32" s="23"/>
      <c r="M32" s="65"/>
      <c r="N32" s="65"/>
      <c r="O32" s="65"/>
      <c r="P32" s="65"/>
      <c r="Q32" s="65"/>
      <c r="R32" s="66"/>
      <c r="S32" s="66"/>
      <c r="T32" s="62"/>
      <c r="U32" s="62"/>
      <c r="V32" s="62"/>
      <c r="W32" s="62"/>
      <c r="X32" s="62"/>
      <c r="Y32" s="62"/>
    </row>
    <row r="33" spans="1:25" s="5" customFormat="1" ht="12.75" customHeight="1" x14ac:dyDescent="0.2">
      <c r="A33" s="23"/>
      <c r="B33" s="128"/>
      <c r="C33" s="128"/>
      <c r="D33" s="128"/>
      <c r="E33" s="128"/>
      <c r="F33" s="128"/>
      <c r="G33" s="128"/>
      <c r="H33" s="128"/>
      <c r="I33" s="128"/>
      <c r="J33" s="128"/>
      <c r="K33" s="23"/>
      <c r="M33" s="65"/>
      <c r="N33" s="65"/>
      <c r="O33" s="65"/>
      <c r="P33" s="65"/>
      <c r="Q33" s="65"/>
      <c r="R33" s="66"/>
      <c r="S33" s="66"/>
      <c r="T33" s="62"/>
      <c r="U33" s="62"/>
      <c r="V33" s="62"/>
      <c r="W33" s="62"/>
      <c r="X33" s="62"/>
      <c r="Y33" s="62"/>
    </row>
    <row r="34" spans="1:25" s="5" customFormat="1" ht="12.75" x14ac:dyDescent="0.2">
      <c r="A34" s="23"/>
      <c r="B34" s="71"/>
      <c r="C34" s="71"/>
      <c r="D34" s="130" t="s">
        <v>31</v>
      </c>
      <c r="E34" s="130"/>
      <c r="F34" s="130"/>
      <c r="G34" s="130"/>
      <c r="H34" s="130"/>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8" t="s">
        <v>40</v>
      </c>
      <c r="C38" s="128"/>
      <c r="D38" s="128"/>
      <c r="E38" s="128"/>
      <c r="F38" s="128"/>
      <c r="G38" s="128"/>
      <c r="H38" s="128"/>
      <c r="I38" s="128"/>
      <c r="J38" s="128"/>
      <c r="K38" s="23"/>
      <c r="M38" s="65"/>
      <c r="N38" s="65"/>
      <c r="O38" s="65"/>
      <c r="P38" s="65"/>
      <c r="Q38" s="65"/>
      <c r="R38" s="66"/>
      <c r="S38" s="66"/>
      <c r="T38" s="62"/>
      <c r="U38" s="62"/>
      <c r="V38" s="62"/>
      <c r="W38" s="62"/>
      <c r="X38" s="62"/>
      <c r="Y38" s="62"/>
    </row>
    <row r="39" spans="1:25" s="5" customFormat="1" ht="12.75" x14ac:dyDescent="0.2">
      <c r="A39" s="23"/>
      <c r="B39" s="128"/>
      <c r="C39" s="128"/>
      <c r="D39" s="128"/>
      <c r="E39" s="128"/>
      <c r="F39" s="128"/>
      <c r="G39" s="128"/>
      <c r="H39" s="128"/>
      <c r="I39" s="128"/>
      <c r="J39" s="128"/>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8" t="s">
        <v>41</v>
      </c>
      <c r="C41" s="128"/>
      <c r="D41" s="128"/>
      <c r="E41" s="128"/>
      <c r="F41" s="128"/>
      <c r="G41" s="128"/>
      <c r="H41" s="128"/>
      <c r="I41" s="128"/>
      <c r="J41" s="128"/>
      <c r="K41" s="23"/>
      <c r="M41" s="65"/>
      <c r="N41" s="65"/>
      <c r="O41" s="65"/>
      <c r="P41" s="65"/>
      <c r="Q41" s="65"/>
      <c r="R41" s="66"/>
      <c r="S41" s="66"/>
      <c r="T41" s="62"/>
      <c r="U41" s="62"/>
      <c r="V41" s="62"/>
      <c r="W41" s="62"/>
      <c r="X41" s="62"/>
      <c r="Y41" s="62"/>
    </row>
    <row r="42" spans="1:25" s="5" customFormat="1" ht="12.75" x14ac:dyDescent="0.2">
      <c r="A42" s="23"/>
      <c r="B42" s="128"/>
      <c r="C42" s="128"/>
      <c r="D42" s="128"/>
      <c r="E42" s="128"/>
      <c r="F42" s="128"/>
      <c r="G42" s="128"/>
      <c r="H42" s="128"/>
      <c r="I42" s="128"/>
      <c r="J42" s="128"/>
      <c r="K42" s="23"/>
      <c r="M42" s="65"/>
      <c r="N42" s="65"/>
      <c r="O42" s="65"/>
      <c r="P42" s="65"/>
      <c r="Q42" s="65"/>
      <c r="R42" s="66"/>
      <c r="S42" s="66"/>
      <c r="T42" s="62"/>
      <c r="U42" s="62"/>
      <c r="V42" s="62"/>
      <c r="W42" s="62"/>
      <c r="X42" s="62"/>
      <c r="Y42" s="62"/>
    </row>
    <row r="43" spans="1:25" s="5" customFormat="1" ht="12.75" x14ac:dyDescent="0.2">
      <c r="A43" s="23"/>
      <c r="B43" s="128"/>
      <c r="C43" s="128"/>
      <c r="D43" s="128"/>
      <c r="E43" s="128"/>
      <c r="F43" s="128"/>
      <c r="G43" s="128"/>
      <c r="H43" s="128"/>
      <c r="I43" s="128"/>
      <c r="J43" s="128"/>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8" t="s">
        <v>35</v>
      </c>
      <c r="C45" s="128"/>
      <c r="D45" s="128"/>
      <c r="E45" s="128"/>
      <c r="F45" s="128"/>
      <c r="G45" s="128"/>
      <c r="H45" s="128"/>
      <c r="I45" s="128"/>
      <c r="J45" s="128"/>
      <c r="K45" s="23"/>
      <c r="M45" s="65"/>
      <c r="N45" s="65"/>
      <c r="O45" s="65"/>
      <c r="P45" s="65"/>
      <c r="Q45" s="65"/>
      <c r="R45" s="66"/>
      <c r="S45" s="66"/>
      <c r="T45" s="62"/>
      <c r="U45" s="62"/>
      <c r="V45" s="62"/>
      <c r="W45" s="62"/>
      <c r="X45" s="62"/>
      <c r="Y45" s="62"/>
    </row>
    <row r="46" spans="1:25" s="5" customFormat="1" ht="12.75" x14ac:dyDescent="0.2">
      <c r="A46" s="23"/>
      <c r="B46" s="128"/>
      <c r="C46" s="128"/>
      <c r="D46" s="128"/>
      <c r="E46" s="128"/>
      <c r="F46" s="128"/>
      <c r="G46" s="128"/>
      <c r="H46" s="128"/>
      <c r="I46" s="128"/>
      <c r="J46" s="128"/>
      <c r="K46" s="23"/>
      <c r="M46" s="65"/>
      <c r="N46" s="65"/>
      <c r="O46" s="65"/>
      <c r="P46" s="65"/>
      <c r="Q46" s="65"/>
      <c r="R46" s="66"/>
      <c r="S46" s="66"/>
      <c r="T46" s="62"/>
      <c r="U46" s="62"/>
      <c r="V46" s="62"/>
      <c r="W46" s="62"/>
      <c r="X46" s="62"/>
      <c r="Y46" s="62"/>
    </row>
    <row r="47" spans="1:25" s="5" customFormat="1" ht="12.75" x14ac:dyDescent="0.2">
      <c r="A47" s="23"/>
      <c r="B47" s="128"/>
      <c r="C47" s="128"/>
      <c r="D47" s="128"/>
      <c r="E47" s="128"/>
      <c r="F47" s="128"/>
      <c r="G47" s="128"/>
      <c r="H47" s="128"/>
      <c r="I47" s="128"/>
      <c r="J47" s="128"/>
      <c r="K47" s="23"/>
      <c r="M47" s="65"/>
      <c r="N47" s="65"/>
      <c r="O47" s="65"/>
      <c r="P47" s="65"/>
      <c r="Q47" s="65"/>
      <c r="R47" s="66"/>
      <c r="S47" s="66"/>
      <c r="T47" s="62"/>
      <c r="U47" s="62"/>
      <c r="V47" s="62"/>
      <c r="W47" s="62"/>
      <c r="X47" s="62"/>
      <c r="Y47" s="62"/>
    </row>
    <row r="48" spans="1:25" s="5" customFormat="1" ht="12.75" customHeight="1" x14ac:dyDescent="0.2">
      <c r="A48" s="23"/>
      <c r="B48" s="128"/>
      <c r="C48" s="128"/>
      <c r="D48" s="128"/>
      <c r="E48" s="128"/>
      <c r="F48" s="128"/>
      <c r="G48" s="128"/>
      <c r="H48" s="128"/>
      <c r="I48" s="128"/>
      <c r="J48" s="128"/>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6"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9" t="s">
        <v>44</v>
      </c>
      <c r="C54" s="129"/>
      <c r="D54" s="129"/>
      <c r="E54" s="129"/>
      <c r="F54" s="129"/>
      <c r="G54" s="129"/>
      <c r="H54" s="129"/>
      <c r="I54" s="129"/>
      <c r="J54" s="129"/>
      <c r="K54" s="23"/>
      <c r="M54" s="65"/>
      <c r="N54" s="65"/>
      <c r="O54" s="65"/>
      <c r="P54" s="65"/>
      <c r="Q54" s="65"/>
      <c r="R54" s="66"/>
      <c r="S54" s="66"/>
      <c r="T54" s="62"/>
      <c r="U54" s="62"/>
      <c r="V54" s="62"/>
      <c r="W54" s="62"/>
      <c r="X54" s="62"/>
      <c r="Y54" s="62"/>
    </row>
    <row r="55" spans="1:25" s="5" customFormat="1" ht="12.75" x14ac:dyDescent="0.2">
      <c r="A55" s="23"/>
      <c r="B55" s="129"/>
      <c r="C55" s="129"/>
      <c r="D55" s="129"/>
      <c r="E55" s="129"/>
      <c r="F55" s="129"/>
      <c r="G55" s="129"/>
      <c r="H55" s="129"/>
      <c r="I55" s="129"/>
      <c r="J55" s="129"/>
      <c r="K55" s="23"/>
      <c r="M55" s="65"/>
      <c r="N55" s="65"/>
      <c r="O55" s="65"/>
      <c r="P55" s="65"/>
      <c r="Q55" s="65"/>
      <c r="R55" s="66"/>
      <c r="S55" s="66"/>
      <c r="T55" s="62"/>
      <c r="U55" s="62"/>
      <c r="V55" s="62"/>
      <c r="W55" s="62"/>
      <c r="X55" s="62"/>
      <c r="Y55" s="62"/>
    </row>
    <row r="56" spans="1:25" s="5" customFormat="1" ht="12.75" x14ac:dyDescent="0.2">
      <c r="A56" s="23"/>
      <c r="B56" s="129"/>
      <c r="C56" s="129"/>
      <c r="D56" s="129"/>
      <c r="E56" s="129"/>
      <c r="F56" s="129"/>
      <c r="G56" s="129"/>
      <c r="H56" s="129"/>
      <c r="I56" s="129"/>
      <c r="J56" s="129"/>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7"/>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6"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topLeftCell="A10" zoomScale="145" zoomScaleNormal="100" zoomScaleSheetLayoutView="145" workbookViewId="0">
      <selection activeCell="G22" sqref="G22"/>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21</v>
      </c>
      <c r="D3" s="1"/>
      <c r="E3" s="1"/>
      <c r="F3" s="2" t="s">
        <v>4</v>
      </c>
      <c r="G3" s="3" t="s">
        <v>66</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AA-SM-101-025</v>
      </c>
      <c r="K8" s="17"/>
      <c r="L8" s="18"/>
      <c r="M8" s="9"/>
      <c r="N8" s="9"/>
      <c r="O8" s="9"/>
      <c r="P8" s="9"/>
      <c r="Q8" s="11"/>
      <c r="R8" s="12"/>
      <c r="S8" s="36"/>
      <c r="T8" s="35"/>
    </row>
    <row r="9" spans="1:35" s="5" customFormat="1" ht="12.75" x14ac:dyDescent="0.2">
      <c r="E9" s="7" t="s">
        <v>2</v>
      </c>
      <c r="F9" s="15" t="str">
        <f>$C$2</f>
        <v xml:space="preserve"> </v>
      </c>
      <c r="H9" s="15"/>
      <c r="I9" s="7" t="s">
        <v>9</v>
      </c>
      <c r="J9" s="17" t="str">
        <f>$G$3</f>
        <v>B</v>
      </c>
      <c r="K9" s="17"/>
      <c r="L9" s="18"/>
      <c r="M9" s="9">
        <v>1</v>
      </c>
      <c r="N9" s="9"/>
      <c r="O9" s="9"/>
      <c r="P9" s="9"/>
      <c r="Q9" s="11"/>
      <c r="R9" s="12"/>
      <c r="S9" s="36"/>
      <c r="T9" s="35"/>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BOLT PULL THROUGH FAILURE LOAD IN LAMINATE</v>
      </c>
      <c r="C12" s="73"/>
      <c r="D12" s="73"/>
      <c r="E12" s="74"/>
      <c r="F12" s="73"/>
      <c r="G12" s="73"/>
      <c r="H12" s="73"/>
      <c r="I12" s="73"/>
      <c r="J12" s="73"/>
      <c r="K12" s="73"/>
      <c r="L12" s="30"/>
      <c r="M12" s="37"/>
      <c r="N12" s="38"/>
      <c r="O12" s="38"/>
      <c r="P12" s="38"/>
      <c r="Q12" s="38"/>
      <c r="R12" s="37"/>
      <c r="S12" s="37"/>
      <c r="T12" s="39"/>
    </row>
    <row r="13" spans="1:35" s="26" customFormat="1" ht="12.75" x14ac:dyDescent="0.2">
      <c r="B13" s="131" t="s">
        <v>59</v>
      </c>
      <c r="C13" s="131"/>
      <c r="D13" s="131"/>
      <c r="E13" s="131"/>
      <c r="F13" s="131"/>
      <c r="G13" s="131"/>
      <c r="H13" s="131"/>
      <c r="I13" s="131"/>
      <c r="J13" s="131"/>
      <c r="K13" s="131"/>
      <c r="L13" s="29"/>
      <c r="M13" s="27"/>
      <c r="N13" s="27"/>
      <c r="O13" s="27"/>
      <c r="P13" s="27"/>
      <c r="Q13" s="27"/>
      <c r="R13" s="27"/>
      <c r="S13" s="27"/>
      <c r="T13" s="27"/>
    </row>
    <row r="14" spans="1:35" s="26" customFormat="1" ht="12.75" x14ac:dyDescent="0.2">
      <c r="A14" s="75"/>
      <c r="B14" s="132" t="s">
        <v>60</v>
      </c>
      <c r="C14" s="132"/>
      <c r="D14" s="132"/>
      <c r="E14" s="132"/>
      <c r="G14" s="75"/>
      <c r="H14" s="75"/>
      <c r="I14" s="75"/>
      <c r="J14" s="75"/>
      <c r="K14" s="75"/>
      <c r="M14" s="27"/>
      <c r="N14" s="27"/>
      <c r="O14" s="27"/>
      <c r="P14" s="27"/>
      <c r="Q14" s="27"/>
      <c r="R14" s="27"/>
      <c r="S14" s="27"/>
      <c r="T14" s="27"/>
    </row>
    <row r="15" spans="1:35" s="26" customFormat="1" ht="12.75" x14ac:dyDescent="0.2">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26"/>
      <c r="C16"/>
      <c r="L16" s="30"/>
      <c r="M16" s="27"/>
      <c r="N16" s="27"/>
      <c r="O16" s="27"/>
      <c r="P16" s="27"/>
      <c r="Q16" s="27"/>
      <c r="R16" s="27"/>
      <c r="S16" s="27"/>
      <c r="T16" s="27"/>
      <c r="U16" s="30"/>
      <c r="V16"/>
      <c r="W16" s="40"/>
      <c r="X16" s="30"/>
      <c r="Y16" s="5"/>
      <c r="Z16" s="18"/>
      <c r="AA16" s="46"/>
      <c r="AB16" s="46"/>
      <c r="AC16" s="5"/>
      <c r="AD16" s="5"/>
      <c r="AE16" s="5"/>
      <c r="AF16" s="5"/>
      <c r="AG16" s="5"/>
      <c r="AH16" s="5"/>
      <c r="AI16" s="5"/>
    </row>
    <row r="17" spans="1:35" s="28" customFormat="1" ht="12.75" x14ac:dyDescent="0.2">
      <c r="A17" s="75"/>
      <c r="K17" s="7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K18" s="75"/>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K19" s="7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75"/>
      <c r="K20" s="78"/>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75"/>
      <c r="B21" s="77" t="s">
        <v>51</v>
      </c>
      <c r="C21" s="121">
        <v>0.09</v>
      </c>
      <c r="D21" s="75" t="s">
        <v>52</v>
      </c>
      <c r="E21" s="75"/>
      <c r="F21" s="75"/>
      <c r="G21" s="26"/>
      <c r="H21" s="26"/>
      <c r="I21" s="26"/>
      <c r="J21" s="75"/>
      <c r="K21" s="75"/>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78"/>
      <c r="B22" s="99" t="s">
        <v>68</v>
      </c>
      <c r="C22" s="127">
        <v>0.25</v>
      </c>
      <c r="D22" s="28" t="s">
        <v>69</v>
      </c>
      <c r="K22" s="7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4.25" x14ac:dyDescent="0.25">
      <c r="A23" s="75"/>
      <c r="B23" s="98" t="s">
        <v>67</v>
      </c>
      <c r="C23" s="102">
        <v>0.5</v>
      </c>
      <c r="D23" s="26" t="s">
        <v>53</v>
      </c>
      <c r="E23" s="26"/>
      <c r="F23" s="26"/>
      <c r="G23" s="77"/>
      <c r="H23" s="101"/>
      <c r="I23" s="75"/>
      <c r="J23"/>
      <c r="K23" s="7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4.25" x14ac:dyDescent="0.25">
      <c r="A24" s="75"/>
      <c r="B24" s="98" t="s">
        <v>61</v>
      </c>
      <c r="C24" s="122">
        <v>6500</v>
      </c>
      <c r="D24" s="26" t="s">
        <v>54</v>
      </c>
      <c r="E24" s="26"/>
      <c r="F24" s="26"/>
      <c r="K24" s="75"/>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80"/>
      <c r="J25" s="75"/>
      <c r="K25" s="75"/>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80"/>
      <c r="B26" s="99" t="s">
        <v>57</v>
      </c>
      <c r="C26" s="123">
        <f>C21/C22</f>
        <v>0.36</v>
      </c>
      <c r="J26" s="75"/>
      <c r="K26" s="75"/>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J27" s="78"/>
      <c r="K27" s="80"/>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80"/>
      <c r="B28" s="28" t="s">
        <v>62</v>
      </c>
      <c r="E28" s="28" t="s">
        <v>64</v>
      </c>
      <c r="K28" s="80"/>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75"/>
      <c r="C29" s="127" t="s">
        <v>63</v>
      </c>
      <c r="E29" s="99" t="s">
        <v>65</v>
      </c>
      <c r="F29" s="124">
        <f>IF(C29="Carbon Fiber",1,0.75)</f>
        <v>0.75</v>
      </c>
      <c r="K29" s="75"/>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75"/>
      <c r="K30" s="75"/>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75"/>
      <c r="B31" s="125" t="s">
        <v>58</v>
      </c>
      <c r="I31" s="75"/>
      <c r="J31" s="75"/>
      <c r="K31" s="75"/>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75"/>
      <c r="B32" s="109"/>
      <c r="C32" s="99" t="s">
        <v>56</v>
      </c>
      <c r="D32" s="28" t="str">
        <f ca="1">[1]!xlv(D34)</f>
        <v>(2 × π × Dfastener × t × τmax) / (2.9 - 0.018 × (t / D) - 0.51 × (t / D)²) × Mat</v>
      </c>
      <c r="G32" s="98"/>
      <c r="H32" s="102"/>
      <c r="I32" s="75"/>
      <c r="J32" s="78"/>
      <c r="K32" s="75"/>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B33" s="75"/>
      <c r="C33" s="87"/>
      <c r="D33" s="28" t="str">
        <f>[1]!xln(D34)</f>
        <v>(2 × π × 0.5 × 0.09 × 6500) / (2.9 - 0.018 × (0.36) - 0.51 × (0.36)²) × 0.75</v>
      </c>
      <c r="F33" s="26"/>
      <c r="G33" s="99"/>
      <c r="H33" s="100"/>
      <c r="I33" s="78"/>
      <c r="J33" s="78"/>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109"/>
      <c r="C34" s="99" t="s">
        <v>56</v>
      </c>
      <c r="D34" s="126">
        <f>(2*PI()*C23*C21*C24)/(2.9-0.018*(C26)-0.51*(C26)^2)*F29</f>
        <v>487.50161870399404</v>
      </c>
      <c r="E34" s="75" t="s">
        <v>55</v>
      </c>
      <c r="G34" s="99"/>
      <c r="H34" s="104"/>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5"/>
      <c r="B35" s="77"/>
      <c r="C35" s="79"/>
      <c r="D35" s="75"/>
      <c r="E35" s="75"/>
      <c r="H35" s="75"/>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80"/>
      <c r="B36" s="81"/>
      <c r="C36" s="82"/>
      <c r="D36" s="75"/>
      <c r="E36" s="75"/>
      <c r="F36" s="75"/>
      <c r="G36" s="7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80"/>
      <c r="B37" s="82"/>
      <c r="C37" s="80"/>
      <c r="D37" s="77"/>
      <c r="E37" s="75"/>
      <c r="F37" s="83"/>
      <c r="G37" s="77"/>
      <c r="H37" s="106"/>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80"/>
      <c r="B38" s="82"/>
      <c r="C38" s="84"/>
      <c r="D38" s="84"/>
      <c r="E38" s="75"/>
      <c r="F38" s="83"/>
      <c r="G38" s="75"/>
      <c r="H38" s="107"/>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5"/>
      <c r="B39" s="75"/>
      <c r="C39" s="84"/>
      <c r="D39" s="85"/>
      <c r="E39" s="75"/>
      <c r="F39" s="85"/>
      <c r="G39" s="77"/>
      <c r="H39" s="108"/>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80"/>
      <c r="B40" s="75"/>
      <c r="C40" s="84"/>
      <c r="D40" s="85"/>
      <c r="E40" s="75"/>
      <c r="F40" s="85"/>
      <c r="G40" s="77"/>
      <c r="H40" s="105"/>
      <c r="I40" s="78"/>
      <c r="J40" s="78"/>
      <c r="K40" s="75"/>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2.75" x14ac:dyDescent="0.2">
      <c r="A41" s="80"/>
      <c r="B41" s="80"/>
      <c r="C41" s="84"/>
      <c r="D41" s="85"/>
      <c r="E41" s="75"/>
      <c r="F41" s="85"/>
      <c r="G41" s="75"/>
      <c r="I41" s="78"/>
      <c r="J41" s="78"/>
      <c r="K41" s="75"/>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2.75" x14ac:dyDescent="0.2">
      <c r="A42" s="80"/>
      <c r="B42" s="80"/>
      <c r="C42" s="84"/>
      <c r="D42" s="85"/>
      <c r="E42" s="75"/>
      <c r="F42" s="85"/>
      <c r="G42" s="77"/>
      <c r="I42" s="78"/>
      <c r="J42" s="78"/>
      <c r="K42" s="80"/>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2.75" x14ac:dyDescent="0.2">
      <c r="A43" s="80"/>
      <c r="B43" s="80"/>
      <c r="C43" s="84"/>
      <c r="D43" s="85"/>
      <c r="E43" s="75"/>
      <c r="F43" s="85"/>
      <c r="G43" s="77"/>
      <c r="H43" s="103"/>
      <c r="I43" s="75"/>
      <c r="J43" s="78"/>
      <c r="K43" s="80"/>
      <c r="L43" s="30"/>
      <c r="M43" s="27"/>
      <c r="N43" s="27"/>
      <c r="O43" s="27"/>
      <c r="P43" s="27"/>
      <c r="Q43" s="27"/>
      <c r="R43" s="27"/>
      <c r="S43" s="27"/>
      <c r="T43" s="27"/>
      <c r="U43" s="30"/>
      <c r="V43" s="40"/>
      <c r="W43" s="40"/>
      <c r="X43" s="30"/>
      <c r="Y43" s="18"/>
      <c r="Z43" s="18"/>
      <c r="AA43" s="40"/>
      <c r="AB43" s="5"/>
      <c r="AC43" s="5"/>
      <c r="AD43" s="5"/>
      <c r="AE43" s="5"/>
      <c r="AF43" s="5"/>
      <c r="AG43" s="5"/>
      <c r="AH43" s="5"/>
      <c r="AI43" s="51"/>
    </row>
    <row r="44" spans="1:35" s="28" customFormat="1" ht="12.75" x14ac:dyDescent="0.2">
      <c r="A44" s="81"/>
      <c r="B44" s="77"/>
      <c r="C44" s="89"/>
      <c r="D44" s="75"/>
      <c r="E44" s="75"/>
      <c r="F44" s="81"/>
      <c r="G44" s="87"/>
      <c r="H44" s="75"/>
      <c r="I44" s="75"/>
      <c r="J44" s="75"/>
      <c r="K44" s="75"/>
      <c r="L44" s="30"/>
      <c r="M44" s="27"/>
      <c r="N44" s="27"/>
      <c r="O44" s="27"/>
      <c r="P44" s="27"/>
      <c r="Q44" s="27"/>
      <c r="R44" s="27"/>
      <c r="S44" s="27"/>
      <c r="T44" s="27"/>
      <c r="U44" s="30"/>
      <c r="V44" s="40"/>
      <c r="W44" s="40"/>
      <c r="X44" s="30"/>
      <c r="Y44" s="18"/>
      <c r="Z44" s="5"/>
      <c r="AA44" s="40"/>
      <c r="AB44" s="5"/>
      <c r="AC44" s="5"/>
      <c r="AD44" s="5"/>
      <c r="AE44" s="5"/>
      <c r="AF44" s="5"/>
      <c r="AG44" s="5"/>
      <c r="AH44" s="5"/>
      <c r="AI44" s="51"/>
    </row>
    <row r="45" spans="1:35" s="28" customFormat="1" ht="12.75" x14ac:dyDescent="0.2">
      <c r="A45" s="75"/>
      <c r="B45" s="78"/>
      <c r="C45" s="90"/>
      <c r="D45" s="86"/>
      <c r="E45" s="84"/>
      <c r="F45" s="75"/>
      <c r="G45" s="90"/>
      <c r="H45" s="78"/>
      <c r="I45" s="91"/>
      <c r="J45" s="75"/>
      <c r="K45" s="75"/>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2.75" x14ac:dyDescent="0.2">
      <c r="A46" s="75"/>
      <c r="B46" s="88"/>
      <c r="C46" s="89"/>
      <c r="D46" s="75"/>
      <c r="E46" s="75"/>
      <c r="F46" s="75"/>
      <c r="G46" s="75"/>
      <c r="H46" s="75"/>
      <c r="I46" s="75"/>
      <c r="J46" s="75"/>
      <c r="K46" s="75"/>
      <c r="L46" s="30"/>
      <c r="M46" s="27"/>
      <c r="N46" s="27"/>
      <c r="O46" s="27"/>
      <c r="P46" s="27"/>
      <c r="Q46" s="27"/>
      <c r="R46" s="27"/>
      <c r="S46" s="27"/>
      <c r="T46" s="27"/>
      <c r="U46" s="30"/>
      <c r="V46" s="40"/>
      <c r="W46" s="40"/>
      <c r="X46" s="30"/>
      <c r="Y46" s="5"/>
      <c r="Z46" s="5"/>
      <c r="AA46" s="5"/>
      <c r="AB46" s="5"/>
      <c r="AC46" s="5"/>
      <c r="AD46" s="5"/>
      <c r="AE46" s="5"/>
      <c r="AF46" s="5"/>
      <c r="AG46" s="5"/>
      <c r="AH46" s="51"/>
      <c r="AI46" s="5"/>
    </row>
    <row r="47" spans="1:35" s="28" customFormat="1" ht="12.75" x14ac:dyDescent="0.2">
      <c r="A47" s="75"/>
      <c r="B47" s="77"/>
      <c r="C47" s="92"/>
      <c r="D47" s="75"/>
      <c r="E47" s="75"/>
      <c r="F47" s="83"/>
      <c r="G47" s="75"/>
      <c r="H47" s="75"/>
      <c r="I47" s="83"/>
      <c r="J47" s="75"/>
      <c r="K47" s="75"/>
      <c r="L47" s="30"/>
      <c r="M47" s="27"/>
      <c r="N47" s="27"/>
      <c r="O47" s="27"/>
      <c r="P47" s="27"/>
      <c r="Q47" s="27"/>
      <c r="R47" s="27"/>
      <c r="S47" s="27"/>
      <c r="T47" s="27"/>
      <c r="U47" s="30"/>
      <c r="V47" s="40"/>
      <c r="W47" s="40"/>
      <c r="X47" s="30"/>
      <c r="Y47" s="18"/>
      <c r="Z47" s="5"/>
      <c r="AA47" s="55"/>
      <c r="AB47" s="5"/>
      <c r="AC47" s="5"/>
      <c r="AD47" s="5"/>
      <c r="AE47" s="5"/>
      <c r="AF47" s="5"/>
      <c r="AG47" s="5"/>
      <c r="AH47" s="5"/>
      <c r="AI47" s="5"/>
    </row>
    <row r="48" spans="1:35" s="28" customFormat="1" ht="12.75" x14ac:dyDescent="0.2">
      <c r="A48" s="75"/>
      <c r="B48" s="77"/>
      <c r="C48" s="93"/>
      <c r="D48" s="75"/>
      <c r="E48" s="76"/>
      <c r="F48" s="83"/>
      <c r="G48" s="75"/>
      <c r="H48" s="75"/>
      <c r="I48" s="83"/>
      <c r="J48" s="75"/>
      <c r="K48" s="75"/>
      <c r="L48" s="30"/>
      <c r="M48" s="27"/>
      <c r="N48" s="27"/>
      <c r="O48" s="27"/>
      <c r="P48" s="27"/>
      <c r="Q48" s="27"/>
      <c r="R48" s="27"/>
      <c r="S48" s="27"/>
      <c r="T48" s="27"/>
      <c r="U48" s="30"/>
      <c r="V48" s="40"/>
      <c r="W48" s="40"/>
      <c r="X48" s="30"/>
      <c r="Y48" s="52"/>
      <c r="Z48" s="5"/>
      <c r="AA48" s="41"/>
      <c r="AB48" s="5"/>
      <c r="AC48" s="5"/>
      <c r="AD48" s="5"/>
      <c r="AE48" s="5"/>
      <c r="AF48" s="5"/>
      <c r="AG48" s="5"/>
      <c r="AH48" s="5"/>
      <c r="AI48" s="5"/>
    </row>
    <row r="49" spans="1:35" s="28" customFormat="1" ht="12.75" x14ac:dyDescent="0.2">
      <c r="A49" s="75"/>
      <c r="B49" s="76"/>
      <c r="C49" s="76"/>
      <c r="D49" s="83"/>
      <c r="E49" s="76"/>
      <c r="F49" s="83"/>
      <c r="G49" s="75"/>
      <c r="H49" s="75"/>
      <c r="I49" s="83"/>
      <c r="J49" s="75"/>
      <c r="K49" s="75"/>
      <c r="L49" s="30"/>
      <c r="M49" s="27"/>
      <c r="N49" s="27"/>
      <c r="O49" s="27"/>
      <c r="P49" s="27"/>
      <c r="Q49" s="27"/>
      <c r="R49" s="27"/>
      <c r="S49" s="27"/>
      <c r="T49" s="27"/>
      <c r="U49" s="30"/>
      <c r="V49" s="40"/>
      <c r="W49" s="40"/>
      <c r="X49" s="30"/>
      <c r="Y49" s="52"/>
      <c r="Z49" s="18"/>
      <c r="AA49" s="41"/>
      <c r="AB49" s="5"/>
      <c r="AC49" s="5"/>
      <c r="AD49" s="5"/>
      <c r="AE49" s="5"/>
      <c r="AF49" s="5"/>
      <c r="AG49" s="5"/>
      <c r="AH49" s="5"/>
      <c r="AI49" s="5"/>
    </row>
    <row r="50" spans="1:35" s="28" customFormat="1" ht="12.75" x14ac:dyDescent="0.2">
      <c r="A50" s="75"/>
      <c r="B50" s="94"/>
      <c r="C50" s="83"/>
      <c r="D50" s="83"/>
      <c r="E50" s="76"/>
      <c r="F50" s="83"/>
      <c r="G50" s="75"/>
      <c r="H50" s="75"/>
      <c r="I50" s="83"/>
      <c r="J50" s="75"/>
      <c r="K50" s="75"/>
      <c r="L50" s="30"/>
      <c r="M50" s="27"/>
      <c r="N50" s="27"/>
      <c r="O50" s="27"/>
      <c r="P50" s="27"/>
      <c r="Q50" s="27"/>
      <c r="R50" s="27"/>
      <c r="S50" s="27"/>
      <c r="T50" s="27"/>
      <c r="U50" s="30"/>
      <c r="V50" s="40"/>
      <c r="W50" s="40"/>
      <c r="X50" s="30"/>
      <c r="Y50" s="18"/>
      <c r="Z50" s="51"/>
      <c r="AA50" s="55"/>
      <c r="AB50" s="51"/>
      <c r="AC50" s="5"/>
      <c r="AD50" s="5"/>
      <c r="AE50" s="5"/>
      <c r="AF50" s="5"/>
      <c r="AG50" s="5"/>
      <c r="AH50" s="5"/>
      <c r="AI50" s="5"/>
    </row>
    <row r="51" spans="1:35" s="28" customFormat="1" ht="12.75" x14ac:dyDescent="0.2">
      <c r="A51" s="75"/>
      <c r="B51" s="83"/>
      <c r="C51" s="83"/>
      <c r="D51" s="76"/>
      <c r="E51" s="83"/>
      <c r="F51" s="75"/>
      <c r="G51" s="75"/>
      <c r="H51" s="83"/>
      <c r="I51" s="75"/>
      <c r="J51" s="75"/>
      <c r="K51" s="75"/>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2.75" x14ac:dyDescent="0.2">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2.75" x14ac:dyDescent="0.2">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2.75" x14ac:dyDescent="0.2">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2.75" x14ac:dyDescent="0.2">
      <c r="A55" s="5"/>
      <c r="B55" s="46"/>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2.75" x14ac:dyDescent="0.2">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2.75" x14ac:dyDescent="0.2">
      <c r="A58" s="119"/>
      <c r="B58" s="110"/>
      <c r="C58" s="110"/>
      <c r="D58" s="110"/>
      <c r="E58" s="110"/>
      <c r="F58" s="110"/>
      <c r="G58" s="111"/>
      <c r="H58" s="111"/>
      <c r="I58" s="111"/>
      <c r="J58" s="111"/>
      <c r="K58" s="112"/>
      <c r="L58" s="30"/>
      <c r="M58" s="27"/>
      <c r="N58" s="27"/>
      <c r="O58" s="27"/>
      <c r="P58" s="27"/>
      <c r="Q58" s="27"/>
      <c r="R58" s="27"/>
      <c r="S58" s="27"/>
      <c r="T58" s="27"/>
      <c r="U58" s="30"/>
      <c r="V58" s="30"/>
      <c r="W58" s="30"/>
      <c r="X58" s="30"/>
    </row>
    <row r="59" spans="1:35" s="28" customFormat="1" ht="12.75" x14ac:dyDescent="0.2">
      <c r="A59" s="113"/>
      <c r="B59" s="113"/>
      <c r="C59" s="113"/>
      <c r="D59" s="114"/>
      <c r="E59" s="114"/>
      <c r="F59" s="115"/>
      <c r="G59" s="120"/>
      <c r="H59" s="116"/>
      <c r="I59" s="117"/>
      <c r="J59" s="117"/>
      <c r="K59" s="118"/>
      <c r="L59" s="30"/>
      <c r="M59" s="27"/>
      <c r="N59" s="27"/>
      <c r="O59" s="27"/>
      <c r="P59" s="27"/>
      <c r="Q59" s="27"/>
      <c r="R59" s="27"/>
      <c r="S59" s="27"/>
      <c r="T59" s="27"/>
      <c r="U59" s="30"/>
      <c r="V59" s="30"/>
      <c r="W59" s="30"/>
      <c r="X59" s="30"/>
    </row>
    <row r="60" spans="1:35" s="26" customFormat="1" ht="12.75" x14ac:dyDescent="0.2">
      <c r="F60" s="95"/>
      <c r="M60" s="27"/>
      <c r="N60" s="27"/>
      <c r="O60" s="27"/>
      <c r="P60" s="27"/>
      <c r="Q60" s="27"/>
      <c r="R60" s="27"/>
      <c r="S60" s="27"/>
      <c r="T60" s="27"/>
    </row>
    <row r="61" spans="1:35" s="26" customFormat="1" ht="12.75" x14ac:dyDescent="0.2">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sheetData>
  <mergeCells count="2">
    <mergeCell ref="B13:K13"/>
    <mergeCell ref="B14:E14"/>
  </mergeCells>
  <dataValidations count="1">
    <dataValidation type="list" allowBlank="1" showInputMessage="1" showErrorMessage="1" sqref="C29">
      <formula1>"Glass Fiber,Carbon Fiber"</formula1>
    </dataValidation>
  </dataValidations>
  <hyperlinks>
    <hyperlink ref="B13:K13" r:id="rId1" display="(Abbott, Richard. Analysis and Design of Composite and Metallic Flight Vehicle Structures 1st Edition, 2016)"/>
    <hyperlink ref="B14:E14" r:id="rId2" display="(Pull-through Failure of Composite Joints, 2013)"/>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2017-07-28T13:22:20Z</dcterms:modified>
  <cp:category>Engineering Spreadsheets</cp:category>
</cp:coreProperties>
</file>