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860" yWindow="60" windowWidth="17400" windowHeight="12336" activeTab="1"/>
  </bookViews>
  <sheets>
    <sheet name="READ ME" sheetId="6" r:id="rId1"/>
    <sheet name="ANALYSIS" sheetId="5" r:id="rId2"/>
  </sheets>
  <externalReferences>
    <externalReference r:id="rId3"/>
  </externalReferences>
  <definedNames>
    <definedName name="_xlnm.Print_Area" localSheetId="1">ANALYSIS!$A$8:$K$61</definedName>
    <definedName name="_xlnm.Print_Area" localSheetId="0">'READ ME'!$A$8:$K$63</definedName>
    <definedName name="_xlnm.Print_Area">#REF!</definedName>
  </definedNames>
  <calcPr calcId="171027"/>
</workbook>
</file>

<file path=xl/calcChain.xml><?xml version="1.0" encoding="utf-8"?>
<calcChain xmlns="http://schemas.openxmlformats.org/spreadsheetml/2006/main">
  <c r="C12" i="6" l="1"/>
  <c r="B12" i="5"/>
  <c r="F11" i="5"/>
  <c r="L10" i="5"/>
  <c r="J10" i="5"/>
  <c r="F10" i="5"/>
  <c r="J9" i="5"/>
  <c r="F9" i="5"/>
  <c r="J8" i="5"/>
  <c r="F8" i="5"/>
  <c r="J25" i="5" l="1"/>
  <c r="G25" i="5"/>
  <c r="J24" i="5"/>
  <c r="G24" i="5"/>
  <c r="G23" i="5"/>
  <c r="J23" i="5"/>
  <c r="G28" i="5" l="1"/>
  <c r="G20" i="5"/>
  <c r="E34" i="5" s="1"/>
  <c r="AQ20" i="5"/>
  <c r="AF20" i="5"/>
  <c r="G19" i="5"/>
  <c r="E35" i="5" s="1"/>
  <c r="AQ19" i="5"/>
  <c r="AF19" i="5"/>
  <c r="G18" i="5"/>
  <c r="G16" i="5"/>
  <c r="G27" i="5"/>
  <c r="G17" i="5"/>
  <c r="G26" i="5"/>
  <c r="AQ18" i="5" l="1"/>
  <c r="AS39" i="5" s="1"/>
  <c r="U39" i="5" s="1"/>
  <c r="CH19" i="5"/>
  <c r="AF18" i="5"/>
  <c r="CE19" i="5"/>
  <c r="BF19" i="5"/>
  <c r="CD19" i="5"/>
  <c r="BM19" i="5"/>
  <c r="BD19" i="5"/>
  <c r="CB19" i="5"/>
  <c r="BC19" i="5"/>
  <c r="CA19" i="5"/>
  <c r="J18" i="5"/>
  <c r="BH19" i="5"/>
  <c r="BP19" i="5"/>
  <c r="BX19" i="5"/>
  <c r="CF19" i="5"/>
  <c r="CN19" i="5"/>
  <c r="BN19" i="5"/>
  <c r="CL19" i="5"/>
  <c r="BU19" i="5"/>
  <c r="CJ19" i="5"/>
  <c r="BO19" i="5"/>
  <c r="BG19" i="5"/>
  <c r="CM19" i="5"/>
  <c r="BV19" i="5"/>
  <c r="CC19" i="5"/>
  <c r="BL19" i="5"/>
  <c r="BS19" i="5"/>
  <c r="BB19" i="5"/>
  <c r="BJ19" i="5"/>
  <c r="BR19" i="5"/>
  <c r="BZ19" i="5"/>
  <c r="CN59" i="5"/>
  <c r="CF59" i="5"/>
  <c r="BX59" i="5"/>
  <c r="BP59" i="5"/>
  <c r="BH59" i="5"/>
  <c r="CO59" i="5"/>
  <c r="CG59" i="5"/>
  <c r="BY59" i="5"/>
  <c r="BQ59" i="5"/>
  <c r="BI59" i="5"/>
  <c r="BA59" i="5"/>
  <c r="CH59" i="5"/>
  <c r="BZ59" i="5"/>
  <c r="BR59" i="5"/>
  <c r="BJ59" i="5"/>
  <c r="BB59" i="5"/>
  <c r="CI59" i="5"/>
  <c r="CA59" i="5"/>
  <c r="BS59" i="5"/>
  <c r="BK59" i="5"/>
  <c r="BC59" i="5"/>
  <c r="CJ59" i="5"/>
  <c r="CB59" i="5"/>
  <c r="BT59" i="5"/>
  <c r="BL59" i="5"/>
  <c r="BD59" i="5"/>
  <c r="CK59" i="5"/>
  <c r="CC59" i="5"/>
  <c r="BU59" i="5"/>
  <c r="BM59" i="5"/>
  <c r="BE59" i="5"/>
  <c r="BN59" i="5"/>
  <c r="BO59" i="5"/>
  <c r="BV59" i="5"/>
  <c r="BW59" i="5"/>
  <c r="CD59" i="5"/>
  <c r="CE59" i="5"/>
  <c r="CL59" i="5"/>
  <c r="BF59" i="5"/>
  <c r="CM59" i="5"/>
  <c r="BG59" i="5"/>
  <c r="CN58" i="5"/>
  <c r="CF58" i="5"/>
  <c r="BX58" i="5"/>
  <c r="BP58" i="5"/>
  <c r="BH58" i="5"/>
  <c r="CO57" i="5"/>
  <c r="CG57" i="5"/>
  <c r="BY57" i="5"/>
  <c r="BQ57" i="5"/>
  <c r="BI57" i="5"/>
  <c r="BA57" i="5"/>
  <c r="CL56" i="5"/>
  <c r="CD56" i="5"/>
  <c r="BV56" i="5"/>
  <c r="BN56" i="5"/>
  <c r="BF56" i="5"/>
  <c r="CI55" i="5"/>
  <c r="CA55" i="5"/>
  <c r="BS55" i="5"/>
  <c r="BK55" i="5"/>
  <c r="BC55" i="5"/>
  <c r="CN54" i="5"/>
  <c r="CF54" i="5"/>
  <c r="BX54" i="5"/>
  <c r="BP54" i="5"/>
  <c r="BH54" i="5"/>
  <c r="CK53" i="5"/>
  <c r="CC53" i="5"/>
  <c r="BU53" i="5"/>
  <c r="BM53" i="5"/>
  <c r="BE53" i="5"/>
  <c r="CH52" i="5"/>
  <c r="BZ52" i="5"/>
  <c r="BR52" i="5"/>
  <c r="BJ52" i="5"/>
  <c r="BB52" i="5"/>
  <c r="CO58" i="5"/>
  <c r="CG58" i="5"/>
  <c r="BY58" i="5"/>
  <c r="BQ58" i="5"/>
  <c r="BI58" i="5"/>
  <c r="BA58" i="5"/>
  <c r="CH57" i="5"/>
  <c r="BZ57" i="5"/>
  <c r="BR57" i="5"/>
  <c r="BJ57" i="5"/>
  <c r="BB57" i="5"/>
  <c r="CM56" i="5"/>
  <c r="CE56" i="5"/>
  <c r="BW56" i="5"/>
  <c r="BO56" i="5"/>
  <c r="BG56" i="5"/>
  <c r="CJ55" i="5"/>
  <c r="CB55" i="5"/>
  <c r="BT55" i="5"/>
  <c r="BL55" i="5"/>
  <c r="BD55" i="5"/>
  <c r="CO54" i="5"/>
  <c r="CG54" i="5"/>
  <c r="BY54" i="5"/>
  <c r="BQ54" i="5"/>
  <c r="BI54" i="5"/>
  <c r="BA54" i="5"/>
  <c r="CL53" i="5"/>
  <c r="CD53" i="5"/>
  <c r="BV53" i="5"/>
  <c r="BN53" i="5"/>
  <c r="BF53" i="5"/>
  <c r="CH58" i="5"/>
  <c r="BV58" i="5"/>
  <c r="BL58" i="5"/>
  <c r="BB58" i="5"/>
  <c r="CM57" i="5"/>
  <c r="CC57" i="5"/>
  <c r="BS57" i="5"/>
  <c r="BG57" i="5"/>
  <c r="CF56" i="5"/>
  <c r="BT56" i="5"/>
  <c r="BJ56" i="5"/>
  <c r="CG55" i="5"/>
  <c r="BW55" i="5"/>
  <c r="BM55" i="5"/>
  <c r="BA55" i="5"/>
  <c r="CI58" i="5"/>
  <c r="BW58" i="5"/>
  <c r="BM58" i="5"/>
  <c r="BC58" i="5"/>
  <c r="CN57" i="5"/>
  <c r="CD57" i="5"/>
  <c r="BT57" i="5"/>
  <c r="BH57" i="5"/>
  <c r="CG56" i="5"/>
  <c r="BU56" i="5"/>
  <c r="BK56" i="5"/>
  <c r="BA56" i="5"/>
  <c r="CH55" i="5"/>
  <c r="BX55" i="5"/>
  <c r="BN55" i="5"/>
  <c r="BB55" i="5"/>
  <c r="CJ58" i="5"/>
  <c r="BZ58" i="5"/>
  <c r="BN58" i="5"/>
  <c r="BD58" i="5"/>
  <c r="CE57" i="5"/>
  <c r="BU57" i="5"/>
  <c r="BK57" i="5"/>
  <c r="CH56" i="5"/>
  <c r="BX56" i="5"/>
  <c r="BL56" i="5"/>
  <c r="BB56" i="5"/>
  <c r="CK55" i="5"/>
  <c r="BY55" i="5"/>
  <c r="BO55" i="5"/>
  <c r="BE55" i="5"/>
  <c r="CL54" i="5"/>
  <c r="CB54" i="5"/>
  <c r="BR54" i="5"/>
  <c r="BF54" i="5"/>
  <c r="CO53" i="5"/>
  <c r="CE53" i="5"/>
  <c r="BS53" i="5"/>
  <c r="BI53" i="5"/>
  <c r="CI52" i="5"/>
  <c r="BY52" i="5"/>
  <c r="BP52" i="5"/>
  <c r="BG52" i="5"/>
  <c r="CK58" i="5"/>
  <c r="CA58" i="5"/>
  <c r="BO58" i="5"/>
  <c r="BE58" i="5"/>
  <c r="CF57" i="5"/>
  <c r="BV57" i="5"/>
  <c r="BL57" i="5"/>
  <c r="CI56" i="5"/>
  <c r="BY56" i="5"/>
  <c r="BM56" i="5"/>
  <c r="BC56" i="5"/>
  <c r="CL55" i="5"/>
  <c r="BZ55" i="5"/>
  <c r="BP55" i="5"/>
  <c r="BF55" i="5"/>
  <c r="CM54" i="5"/>
  <c r="CC54" i="5"/>
  <c r="BS54" i="5"/>
  <c r="BG54" i="5"/>
  <c r="CF53" i="5"/>
  <c r="BT53" i="5"/>
  <c r="BJ53" i="5"/>
  <c r="CJ52" i="5"/>
  <c r="CA52" i="5"/>
  <c r="BQ52" i="5"/>
  <c r="BH52" i="5"/>
  <c r="CH51" i="5"/>
  <c r="BZ51" i="5"/>
  <c r="BR51" i="5"/>
  <c r="BJ51" i="5"/>
  <c r="BB51" i="5"/>
  <c r="CL58" i="5"/>
  <c r="CB58" i="5"/>
  <c r="BR58" i="5"/>
  <c r="BF58" i="5"/>
  <c r="CI57" i="5"/>
  <c r="BW57" i="5"/>
  <c r="BM57" i="5"/>
  <c r="BC57" i="5"/>
  <c r="CJ56" i="5"/>
  <c r="BZ56" i="5"/>
  <c r="BP56" i="5"/>
  <c r="BD56" i="5"/>
  <c r="CM55" i="5"/>
  <c r="CC55" i="5"/>
  <c r="BQ55" i="5"/>
  <c r="BG55" i="5"/>
  <c r="CD58" i="5"/>
  <c r="BT58" i="5"/>
  <c r="BJ58" i="5"/>
  <c r="CK57" i="5"/>
  <c r="CA57" i="5"/>
  <c r="BO57" i="5"/>
  <c r="BE57" i="5"/>
  <c r="CN56" i="5"/>
  <c r="CB56" i="5"/>
  <c r="BR56" i="5"/>
  <c r="BH56" i="5"/>
  <c r="CO55" i="5"/>
  <c r="CE55" i="5"/>
  <c r="BU55" i="5"/>
  <c r="BI55" i="5"/>
  <c r="CE58" i="5"/>
  <c r="BU58" i="5"/>
  <c r="BK58" i="5"/>
  <c r="CL57" i="5"/>
  <c r="CB57" i="5"/>
  <c r="BP57" i="5"/>
  <c r="BF57" i="5"/>
  <c r="CO56" i="5"/>
  <c r="CC56" i="5"/>
  <c r="BS56" i="5"/>
  <c r="BI56" i="5"/>
  <c r="CF55" i="5"/>
  <c r="BV55" i="5"/>
  <c r="BJ55" i="5"/>
  <c r="CI54" i="5"/>
  <c r="BW54" i="5"/>
  <c r="BM54" i="5"/>
  <c r="BC54" i="5"/>
  <c r="CJ53" i="5"/>
  <c r="BZ53" i="5"/>
  <c r="BP53" i="5"/>
  <c r="BD53" i="5"/>
  <c r="CN52" i="5"/>
  <c r="CE52" i="5"/>
  <c r="BV52" i="5"/>
  <c r="BM52" i="5"/>
  <c r="BD52" i="5"/>
  <c r="CM58" i="5"/>
  <c r="BD57" i="5"/>
  <c r="BH55" i="5"/>
  <c r="CK54" i="5"/>
  <c r="BU54" i="5"/>
  <c r="BD54" i="5"/>
  <c r="CG53" i="5"/>
  <c r="BO53" i="5"/>
  <c r="CC52" i="5"/>
  <c r="BN52" i="5"/>
  <c r="CK51" i="5"/>
  <c r="CB51" i="5"/>
  <c r="BS51" i="5"/>
  <c r="BI51" i="5"/>
  <c r="CL50" i="5"/>
  <c r="CD50" i="5"/>
  <c r="BV50" i="5"/>
  <c r="BN50" i="5"/>
  <c r="BF50" i="5"/>
  <c r="CI49" i="5"/>
  <c r="CA49" i="5"/>
  <c r="BS49" i="5"/>
  <c r="BK49" i="5"/>
  <c r="BC49" i="5"/>
  <c r="CH48" i="5"/>
  <c r="BZ48" i="5"/>
  <c r="BR48" i="5"/>
  <c r="BJ48" i="5"/>
  <c r="BB48" i="5"/>
  <c r="CM47" i="5"/>
  <c r="CE47" i="5"/>
  <c r="BW47" i="5"/>
  <c r="BO47" i="5"/>
  <c r="BG47" i="5"/>
  <c r="CJ46" i="5"/>
  <c r="CB46" i="5"/>
  <c r="BT46" i="5"/>
  <c r="BL46" i="5"/>
  <c r="BD46" i="5"/>
  <c r="CO45" i="5"/>
  <c r="CG45" i="5"/>
  <c r="BY45" i="5"/>
  <c r="BQ45" i="5"/>
  <c r="BI45" i="5"/>
  <c r="BA45" i="5"/>
  <c r="CL44" i="5"/>
  <c r="CD44" i="5"/>
  <c r="BV44" i="5"/>
  <c r="BN44" i="5"/>
  <c r="BF44" i="5"/>
  <c r="CI43" i="5"/>
  <c r="CA43" i="5"/>
  <c r="BS43" i="5"/>
  <c r="BK43" i="5"/>
  <c r="BC43" i="5"/>
  <c r="CN42" i="5"/>
  <c r="CF42" i="5"/>
  <c r="BX42" i="5"/>
  <c r="BP42" i="5"/>
  <c r="BH42" i="5"/>
  <c r="CK41" i="5"/>
  <c r="CC41" i="5"/>
  <c r="BU41" i="5"/>
  <c r="BM41" i="5"/>
  <c r="BE41" i="5"/>
  <c r="CK40" i="5"/>
  <c r="CC40" i="5"/>
  <c r="BU40" i="5"/>
  <c r="BM40" i="5"/>
  <c r="BE40" i="5"/>
  <c r="BN57" i="5"/>
  <c r="BR55" i="5"/>
  <c r="BV54" i="5"/>
  <c r="BE54" i="5"/>
  <c r="CH53" i="5"/>
  <c r="BQ53" i="5"/>
  <c r="BA53" i="5"/>
  <c r="CD52" i="5"/>
  <c r="BO52" i="5"/>
  <c r="BA52" i="5"/>
  <c r="CL51" i="5"/>
  <c r="CC51" i="5"/>
  <c r="BT51" i="5"/>
  <c r="BK51" i="5"/>
  <c r="BA51" i="5"/>
  <c r="CM50" i="5"/>
  <c r="CE50" i="5"/>
  <c r="BW50" i="5"/>
  <c r="BO50" i="5"/>
  <c r="BG50" i="5"/>
  <c r="CJ49" i="5"/>
  <c r="CB49" i="5"/>
  <c r="BT49" i="5"/>
  <c r="BL49" i="5"/>
  <c r="BD49" i="5"/>
  <c r="CI48" i="5"/>
  <c r="CA48" i="5"/>
  <c r="BS48" i="5"/>
  <c r="BK48" i="5"/>
  <c r="BC48" i="5"/>
  <c r="CN47" i="5"/>
  <c r="CF47" i="5"/>
  <c r="BX47" i="5"/>
  <c r="BP47" i="5"/>
  <c r="BH47" i="5"/>
  <c r="BX57" i="5"/>
  <c r="CD55" i="5"/>
  <c r="BZ54" i="5"/>
  <c r="BJ54" i="5"/>
  <c r="CI53" i="5"/>
  <c r="BR53" i="5"/>
  <c r="BB53" i="5"/>
  <c r="CF52" i="5"/>
  <c r="BS52" i="5"/>
  <c r="BC52" i="5"/>
  <c r="CM51" i="5"/>
  <c r="CD51" i="5"/>
  <c r="BU51" i="5"/>
  <c r="BL51" i="5"/>
  <c r="BC51" i="5"/>
  <c r="CN50" i="5"/>
  <c r="CF50" i="5"/>
  <c r="BX50" i="5"/>
  <c r="BP50" i="5"/>
  <c r="BH50" i="5"/>
  <c r="CK49" i="5"/>
  <c r="CC49" i="5"/>
  <c r="BU49" i="5"/>
  <c r="BM49" i="5"/>
  <c r="BE49" i="5"/>
  <c r="CJ48" i="5"/>
  <c r="CB48" i="5"/>
  <c r="BT48" i="5"/>
  <c r="BL48" i="5"/>
  <c r="BD48" i="5"/>
  <c r="CO47" i="5"/>
  <c r="CG47" i="5"/>
  <c r="BY47" i="5"/>
  <c r="BQ47" i="5"/>
  <c r="BI47" i="5"/>
  <c r="BA47" i="5"/>
  <c r="BE56" i="5"/>
  <c r="CD54" i="5"/>
  <c r="BL54" i="5"/>
  <c r="CN53" i="5"/>
  <c r="BX53" i="5"/>
  <c r="BG53" i="5"/>
  <c r="CK52" i="5"/>
  <c r="BU52" i="5"/>
  <c r="BF52" i="5"/>
  <c r="CO51" i="5"/>
  <c r="CF51" i="5"/>
  <c r="BW51" i="5"/>
  <c r="BN51" i="5"/>
  <c r="BE51" i="5"/>
  <c r="CH50" i="5"/>
  <c r="BZ50" i="5"/>
  <c r="BR50" i="5"/>
  <c r="BS58" i="5"/>
  <c r="CA56" i="5"/>
  <c r="CH54" i="5"/>
  <c r="BO54" i="5"/>
  <c r="BQ56" i="5"/>
  <c r="CA54" i="5"/>
  <c r="CB53" i="5"/>
  <c r="CB52" i="5"/>
  <c r="CJ51" i="5"/>
  <c r="BQ51" i="5"/>
  <c r="CK50" i="5"/>
  <c r="BU50" i="5"/>
  <c r="BI50" i="5"/>
  <c r="CN49" i="5"/>
  <c r="BZ49" i="5"/>
  <c r="BO49" i="5"/>
  <c r="BA49" i="5"/>
  <c r="CK48" i="5"/>
  <c r="BW48" i="5"/>
  <c r="BI48" i="5"/>
  <c r="CC47" i="5"/>
  <c r="BR47" i="5"/>
  <c r="BD47" i="5"/>
  <c r="CI46" i="5"/>
  <c r="BZ46" i="5"/>
  <c r="BQ46" i="5"/>
  <c r="BH46" i="5"/>
  <c r="CI45" i="5"/>
  <c r="BZ45" i="5"/>
  <c r="BP45" i="5"/>
  <c r="BG45" i="5"/>
  <c r="CH44" i="5"/>
  <c r="BY44" i="5"/>
  <c r="BP44" i="5"/>
  <c r="BG44" i="5"/>
  <c r="CG43" i="5"/>
  <c r="BX43" i="5"/>
  <c r="BO43" i="5"/>
  <c r="BF43" i="5"/>
  <c r="CG42" i="5"/>
  <c r="BW42" i="5"/>
  <c r="BN42" i="5"/>
  <c r="BE42" i="5"/>
  <c r="CO41" i="5"/>
  <c r="CF41" i="5"/>
  <c r="BW41" i="5"/>
  <c r="BN41" i="5"/>
  <c r="BD41" i="5"/>
  <c r="CH40" i="5"/>
  <c r="BY40" i="5"/>
  <c r="BP40" i="5"/>
  <c r="BG40" i="5"/>
  <c r="CJ39" i="5"/>
  <c r="CB39" i="5"/>
  <c r="BT39" i="5"/>
  <c r="BL39" i="5"/>
  <c r="BD39" i="5"/>
  <c r="CO38" i="5"/>
  <c r="CG38" i="5"/>
  <c r="BY38" i="5"/>
  <c r="BQ38" i="5"/>
  <c r="BI38" i="5"/>
  <c r="BA38" i="5"/>
  <c r="CL37" i="5"/>
  <c r="CD37" i="5"/>
  <c r="BV37" i="5"/>
  <c r="BN37" i="5"/>
  <c r="BF37" i="5"/>
  <c r="CI36" i="5"/>
  <c r="CA36" i="5"/>
  <c r="BS36" i="5"/>
  <c r="BK36" i="5"/>
  <c r="BC36" i="5"/>
  <c r="CK56" i="5"/>
  <c r="CE54" i="5"/>
  <c r="CM53" i="5"/>
  <c r="BC53" i="5"/>
  <c r="CG52" i="5"/>
  <c r="BE52" i="5"/>
  <c r="CN51" i="5"/>
  <c r="BV51" i="5"/>
  <c r="BD51" i="5"/>
  <c r="CO50" i="5"/>
  <c r="BY50" i="5"/>
  <c r="BJ50" i="5"/>
  <c r="CO49" i="5"/>
  <c r="CD49" i="5"/>
  <c r="BP49" i="5"/>
  <c r="BB49" i="5"/>
  <c r="CL48" i="5"/>
  <c r="BX48" i="5"/>
  <c r="BM48" i="5"/>
  <c r="CD47" i="5"/>
  <c r="BS47" i="5"/>
  <c r="BE47" i="5"/>
  <c r="CK46" i="5"/>
  <c r="CA46" i="5"/>
  <c r="BR46" i="5"/>
  <c r="BI46" i="5"/>
  <c r="CJ45" i="5"/>
  <c r="CA45" i="5"/>
  <c r="BR45" i="5"/>
  <c r="BH45" i="5"/>
  <c r="CI44" i="5"/>
  <c r="BZ44" i="5"/>
  <c r="BQ44" i="5"/>
  <c r="BH44" i="5"/>
  <c r="CH43" i="5"/>
  <c r="BY43" i="5"/>
  <c r="BP43" i="5"/>
  <c r="BG43" i="5"/>
  <c r="CH42" i="5"/>
  <c r="BY42" i="5"/>
  <c r="BO42" i="5"/>
  <c r="BF42" i="5"/>
  <c r="CG41" i="5"/>
  <c r="BX41" i="5"/>
  <c r="BO41" i="5"/>
  <c r="BF41" i="5"/>
  <c r="CI40" i="5"/>
  <c r="CC58" i="5"/>
  <c r="CN55" i="5"/>
  <c r="BN54" i="5"/>
  <c r="BW52" i="5"/>
  <c r="BX51" i="5"/>
  <c r="BS50" i="5"/>
  <c r="BB50" i="5"/>
  <c r="CE49" i="5"/>
  <c r="BJ49" i="5"/>
  <c r="CO48" i="5"/>
  <c r="BY48" i="5"/>
  <c r="BG48" i="5"/>
  <c r="CJ47" i="5"/>
  <c r="BT47" i="5"/>
  <c r="BB47" i="5"/>
  <c r="CE46" i="5"/>
  <c r="BS46" i="5"/>
  <c r="BF46" i="5"/>
  <c r="CM45" i="5"/>
  <c r="CB45" i="5"/>
  <c r="BN45" i="5"/>
  <c r="BC45" i="5"/>
  <c r="CJ44" i="5"/>
  <c r="BW44" i="5"/>
  <c r="BK44" i="5"/>
  <c r="CE43" i="5"/>
  <c r="BT43" i="5"/>
  <c r="BH43" i="5"/>
  <c r="CM42" i="5"/>
  <c r="CB42" i="5"/>
  <c r="BQ42" i="5"/>
  <c r="BC42" i="5"/>
  <c r="CJ41" i="5"/>
  <c r="BY41" i="5"/>
  <c r="BK41" i="5"/>
  <c r="CJ40" i="5"/>
  <c r="BX40" i="5"/>
  <c r="BN40" i="5"/>
  <c r="BC40" i="5"/>
  <c r="CO39" i="5"/>
  <c r="CF39" i="5"/>
  <c r="BW39" i="5"/>
  <c r="BN39" i="5"/>
  <c r="BE39" i="5"/>
  <c r="CN38" i="5"/>
  <c r="CE38" i="5"/>
  <c r="BV38" i="5"/>
  <c r="BM38" i="5"/>
  <c r="BD38" i="5"/>
  <c r="CN37" i="5"/>
  <c r="CE37" i="5"/>
  <c r="BU37" i="5"/>
  <c r="BL37" i="5"/>
  <c r="BC37" i="5"/>
  <c r="CM36" i="5"/>
  <c r="CD36" i="5"/>
  <c r="BU36" i="5"/>
  <c r="BL36" i="5"/>
  <c r="BB36" i="5"/>
  <c r="CO35" i="5"/>
  <c r="CG35" i="5"/>
  <c r="BY35" i="5"/>
  <c r="BQ35" i="5"/>
  <c r="BI35" i="5"/>
  <c r="BA35" i="5"/>
  <c r="CM34" i="5"/>
  <c r="CE34" i="5"/>
  <c r="BW34" i="5"/>
  <c r="BO34" i="5"/>
  <c r="BG34" i="5"/>
  <c r="CK33" i="5"/>
  <c r="CC33" i="5"/>
  <c r="BU33" i="5"/>
  <c r="BM33" i="5"/>
  <c r="BE33" i="5"/>
  <c r="CI32" i="5"/>
  <c r="CA32" i="5"/>
  <c r="BS32" i="5"/>
  <c r="BK32" i="5"/>
  <c r="BC32" i="5"/>
  <c r="CO31" i="5"/>
  <c r="CG31" i="5"/>
  <c r="BY31" i="5"/>
  <c r="BQ31" i="5"/>
  <c r="BI31" i="5"/>
  <c r="BA31" i="5"/>
  <c r="CL30" i="5"/>
  <c r="CD30" i="5"/>
  <c r="BV30" i="5"/>
  <c r="BN30" i="5"/>
  <c r="BF30" i="5"/>
  <c r="CI29" i="5"/>
  <c r="CA29" i="5"/>
  <c r="BS29" i="5"/>
  <c r="BK29" i="5"/>
  <c r="BC29" i="5"/>
  <c r="CO28" i="5"/>
  <c r="CG28" i="5"/>
  <c r="BY28" i="5"/>
  <c r="BQ28" i="5"/>
  <c r="BI28" i="5"/>
  <c r="BA28" i="5"/>
  <c r="CO37" i="5"/>
  <c r="CF37" i="5"/>
  <c r="BM37" i="5"/>
  <c r="BD37" i="5"/>
  <c r="CN36" i="5"/>
  <c r="CE36" i="5"/>
  <c r="BM36" i="5"/>
  <c r="BD36" i="5"/>
  <c r="CH35" i="5"/>
  <c r="BR35" i="5"/>
  <c r="BJ35" i="5"/>
  <c r="BB35" i="5"/>
  <c r="CN34" i="5"/>
  <c r="BX34" i="5"/>
  <c r="BH34" i="5"/>
  <c r="CD33" i="5"/>
  <c r="BV33" i="5"/>
  <c r="BF33" i="5"/>
  <c r="CJ32" i="5"/>
  <c r="BT32" i="5"/>
  <c r="BL32" i="5"/>
  <c r="BZ31" i="5"/>
  <c r="BJ31" i="5"/>
  <c r="CM30" i="5"/>
  <c r="BW30" i="5"/>
  <c r="BG30" i="5"/>
  <c r="CB29" i="5"/>
  <c r="BL29" i="5"/>
  <c r="CH28" i="5"/>
  <c r="BR28" i="5"/>
  <c r="BJ28" i="5"/>
  <c r="BT54" i="5"/>
  <c r="BX52" i="5"/>
  <c r="BY51" i="5"/>
  <c r="BT50" i="5"/>
  <c r="BC50" i="5"/>
  <c r="CF49" i="5"/>
  <c r="BN49" i="5"/>
  <c r="CC48" i="5"/>
  <c r="BH48" i="5"/>
  <c r="CK47" i="5"/>
  <c r="BU47" i="5"/>
  <c r="BC47" i="5"/>
  <c r="CF46" i="5"/>
  <c r="BU46" i="5"/>
  <c r="BG46" i="5"/>
  <c r="CN45" i="5"/>
  <c r="CC45" i="5"/>
  <c r="BO45" i="5"/>
  <c r="BD45" i="5"/>
  <c r="CK44" i="5"/>
  <c r="BX44" i="5"/>
  <c r="BL44" i="5"/>
  <c r="BA44" i="5"/>
  <c r="CF43" i="5"/>
  <c r="BU43" i="5"/>
  <c r="BI43" i="5"/>
  <c r="CO42" i="5"/>
  <c r="CC42" i="5"/>
  <c r="BR42" i="5"/>
  <c r="BD42" i="5"/>
  <c r="CL41" i="5"/>
  <c r="BZ41" i="5"/>
  <c r="BL41" i="5"/>
  <c r="BA41" i="5"/>
  <c r="CL40" i="5"/>
  <c r="BZ40" i="5"/>
  <c r="BO40" i="5"/>
  <c r="BD40" i="5"/>
  <c r="CG39" i="5"/>
  <c r="BX39" i="5"/>
  <c r="BO39" i="5"/>
  <c r="BF39" i="5"/>
  <c r="CF38" i="5"/>
  <c r="BW38" i="5"/>
  <c r="BN38" i="5"/>
  <c r="BE38" i="5"/>
  <c r="BW37" i="5"/>
  <c r="BV36" i="5"/>
  <c r="BZ35" i="5"/>
  <c r="CF34" i="5"/>
  <c r="BP34" i="5"/>
  <c r="CL33" i="5"/>
  <c r="BN33" i="5"/>
  <c r="CB32" i="5"/>
  <c r="BD32" i="5"/>
  <c r="CH31" i="5"/>
  <c r="BR31" i="5"/>
  <c r="BB31" i="5"/>
  <c r="CE30" i="5"/>
  <c r="BO30" i="5"/>
  <c r="CJ29" i="5"/>
  <c r="BT29" i="5"/>
  <c r="BD29" i="5"/>
  <c r="BZ28" i="5"/>
  <c r="BB28" i="5"/>
  <c r="CJ54" i="5"/>
  <c r="BH53" i="5"/>
  <c r="CL52" i="5"/>
  <c r="CA51" i="5"/>
  <c r="BF51" i="5"/>
  <c r="CA50" i="5"/>
  <c r="BD50" i="5"/>
  <c r="CG49" i="5"/>
  <c r="BQ49" i="5"/>
  <c r="CD48" i="5"/>
  <c r="BN48" i="5"/>
  <c r="CL47" i="5"/>
  <c r="BV47" i="5"/>
  <c r="BF47" i="5"/>
  <c r="CG46" i="5"/>
  <c r="BV46" i="5"/>
  <c r="BJ46" i="5"/>
  <c r="CD45" i="5"/>
  <c r="BS45" i="5"/>
  <c r="BE45" i="5"/>
  <c r="CM44" i="5"/>
  <c r="CA44" i="5"/>
  <c r="BM44" i="5"/>
  <c r="BB44" i="5"/>
  <c r="CJ43" i="5"/>
  <c r="BV43" i="5"/>
  <c r="BJ43" i="5"/>
  <c r="CD42" i="5"/>
  <c r="BS42" i="5"/>
  <c r="BG42" i="5"/>
  <c r="CM41" i="5"/>
  <c r="CA41" i="5"/>
  <c r="BP41" i="5"/>
  <c r="BB41" i="5"/>
  <c r="CM40" i="5"/>
  <c r="CA40" i="5"/>
  <c r="BQ40" i="5"/>
  <c r="BF40" i="5"/>
  <c r="CH39" i="5"/>
  <c r="BY39" i="5"/>
  <c r="BP39" i="5"/>
  <c r="BG39" i="5"/>
  <c r="BK53" i="5"/>
  <c r="CM52" i="5"/>
  <c r="CE51" i="5"/>
  <c r="BG51" i="5"/>
  <c r="CB50" i="5"/>
  <c r="BE50" i="5"/>
  <c r="CH49" i="5"/>
  <c r="BR49" i="5"/>
  <c r="CE48" i="5"/>
  <c r="BO48" i="5"/>
  <c r="BZ47" i="5"/>
  <c r="BJ47" i="5"/>
  <c r="CH46" i="5"/>
  <c r="BW46" i="5"/>
  <c r="BK46" i="5"/>
  <c r="CE45" i="5"/>
  <c r="BT45" i="5"/>
  <c r="BF45" i="5"/>
  <c r="CN44" i="5"/>
  <c r="CB44" i="5"/>
  <c r="BO44" i="5"/>
  <c r="BC44" i="5"/>
  <c r="CK43" i="5"/>
  <c r="BW43" i="5"/>
  <c r="BL43" i="5"/>
  <c r="CE42" i="5"/>
  <c r="BT42" i="5"/>
  <c r="BI42" i="5"/>
  <c r="CN41" i="5"/>
  <c r="CB41" i="5"/>
  <c r="BQ41" i="5"/>
  <c r="BC41" i="5"/>
  <c r="CN40" i="5"/>
  <c r="CB40" i="5"/>
  <c r="BR40" i="5"/>
  <c r="BH40" i="5"/>
  <c r="CI39" i="5"/>
  <c r="BZ39" i="5"/>
  <c r="BQ39" i="5"/>
  <c r="BH39" i="5"/>
  <c r="BL53" i="5"/>
  <c r="CO52" i="5"/>
  <c r="BI52" i="5"/>
  <c r="CG51" i="5"/>
  <c r="BH51" i="5"/>
  <c r="CC50" i="5"/>
  <c r="BK50" i="5"/>
  <c r="CL49" i="5"/>
  <c r="BV49" i="5"/>
  <c r="BF49" i="5"/>
  <c r="CF48" i="5"/>
  <c r="BP48" i="5"/>
  <c r="CA47" i="5"/>
  <c r="BK47" i="5"/>
  <c r="CL46" i="5"/>
  <c r="BX46" i="5"/>
  <c r="BM46" i="5"/>
  <c r="BA46" i="5"/>
  <c r="CF45" i="5"/>
  <c r="BU45" i="5"/>
  <c r="BJ45" i="5"/>
  <c r="CO44" i="5"/>
  <c r="CC44" i="5"/>
  <c r="BR44" i="5"/>
  <c r="BD44" i="5"/>
  <c r="CL43" i="5"/>
  <c r="BZ43" i="5"/>
  <c r="BM43" i="5"/>
  <c r="BA43" i="5"/>
  <c r="CI42" i="5"/>
  <c r="BU42" i="5"/>
  <c r="BJ42" i="5"/>
  <c r="CD41" i="5"/>
  <c r="BR41" i="5"/>
  <c r="BG41" i="5"/>
  <c r="BG58" i="5"/>
  <c r="CJ57" i="5"/>
  <c r="BK54" i="5"/>
  <c r="CA53" i="5"/>
  <c r="BT52" i="5"/>
  <c r="BP51" i="5"/>
  <c r="CJ50" i="5"/>
  <c r="BQ50" i="5"/>
  <c r="BA50" i="5"/>
  <c r="BY49" i="5"/>
  <c r="BI49" i="5"/>
  <c r="CN48" i="5"/>
  <c r="BV48" i="5"/>
  <c r="BF48" i="5"/>
  <c r="CI47" i="5"/>
  <c r="BN47" i="5"/>
  <c r="CO46" i="5"/>
  <c r="CD46" i="5"/>
  <c r="BP46" i="5"/>
  <c r="BE46" i="5"/>
  <c r="BK52" i="5"/>
  <c r="BL50" i="5"/>
  <c r="CM49" i="5"/>
  <c r="BA48" i="5"/>
  <c r="CB47" i="5"/>
  <c r="CM46" i="5"/>
  <c r="CH45" i="5"/>
  <c r="BI44" i="5"/>
  <c r="BQ43" i="5"/>
  <c r="BZ42" i="5"/>
  <c r="CH41" i="5"/>
  <c r="BW40" i="5"/>
  <c r="BB40" i="5"/>
  <c r="CN39" i="5"/>
  <c r="BV39" i="5"/>
  <c r="BC39" i="5"/>
  <c r="CD38" i="5"/>
  <c r="BS38" i="5"/>
  <c r="BG38" i="5"/>
  <c r="CM37" i="5"/>
  <c r="CA37" i="5"/>
  <c r="BP37" i="5"/>
  <c r="BB37" i="5"/>
  <c r="BB54" i="5"/>
  <c r="BL52" i="5"/>
  <c r="BM50" i="5"/>
  <c r="BE48" i="5"/>
  <c r="CH47" i="5"/>
  <c r="CN46" i="5"/>
  <c r="CK45" i="5"/>
  <c r="BB45" i="5"/>
  <c r="BJ44" i="5"/>
  <c r="BR43" i="5"/>
  <c r="CA42" i="5"/>
  <c r="CI41" i="5"/>
  <c r="BH41" i="5"/>
  <c r="CD40" i="5"/>
  <c r="BI40" i="5"/>
  <c r="CA39" i="5"/>
  <c r="BI39" i="5"/>
  <c r="CH38" i="5"/>
  <c r="BT38" i="5"/>
  <c r="BH38" i="5"/>
  <c r="CB37" i="5"/>
  <c r="BQ37" i="5"/>
  <c r="BE37" i="5"/>
  <c r="CK36" i="5"/>
  <c r="BY36" i="5"/>
  <c r="BN36" i="5"/>
  <c r="CM35" i="5"/>
  <c r="CC35" i="5"/>
  <c r="BS35" i="5"/>
  <c r="BG35" i="5"/>
  <c r="CG34" i="5"/>
  <c r="BU34" i="5"/>
  <c r="BK34" i="5"/>
  <c r="BA34" i="5"/>
  <c r="CI33" i="5"/>
  <c r="BY33" i="5"/>
  <c r="BO33" i="5"/>
  <c r="BC33" i="5"/>
  <c r="CM32" i="5"/>
  <c r="CC32" i="5"/>
  <c r="BQ32" i="5"/>
  <c r="BG32" i="5"/>
  <c r="CE31" i="5"/>
  <c r="BU31" i="5"/>
  <c r="BK31" i="5"/>
  <c r="CH30" i="5"/>
  <c r="BX30" i="5"/>
  <c r="BL30" i="5"/>
  <c r="BB30" i="5"/>
  <c r="CK29" i="5"/>
  <c r="BY29" i="5"/>
  <c r="BO29" i="5"/>
  <c r="BE29" i="5"/>
  <c r="CM28" i="5"/>
  <c r="CC28" i="5"/>
  <c r="BS28" i="5"/>
  <c r="BG28" i="5"/>
  <c r="CL36" i="5"/>
  <c r="BO36" i="5"/>
  <c r="CN35" i="5"/>
  <c r="CD35" i="5"/>
  <c r="BT35" i="5"/>
  <c r="BH35" i="5"/>
  <c r="CH34" i="5"/>
  <c r="BV34" i="5"/>
  <c r="BL34" i="5"/>
  <c r="BB34" i="5"/>
  <c r="CJ33" i="5"/>
  <c r="BZ33" i="5"/>
  <c r="BP33" i="5"/>
  <c r="BD33" i="5"/>
  <c r="BM51" i="5"/>
  <c r="CG50" i="5"/>
  <c r="BQ48" i="5"/>
  <c r="BB46" i="5"/>
  <c r="CL45" i="5"/>
  <c r="BK45" i="5"/>
  <c r="BS44" i="5"/>
  <c r="CB43" i="5"/>
  <c r="CJ42" i="5"/>
  <c r="BA42" i="5"/>
  <c r="BI41" i="5"/>
  <c r="CE40" i="5"/>
  <c r="BJ40" i="5"/>
  <c r="CC39" i="5"/>
  <c r="BJ39" i="5"/>
  <c r="CI38" i="5"/>
  <c r="BU38" i="5"/>
  <c r="BJ38" i="5"/>
  <c r="CC37" i="5"/>
  <c r="BR37" i="5"/>
  <c r="BG37" i="5"/>
  <c r="BZ36" i="5"/>
  <c r="BA36" i="5"/>
  <c r="BO51" i="5"/>
  <c r="CI50" i="5"/>
  <c r="BU48" i="5"/>
  <c r="BC46" i="5"/>
  <c r="BL45" i="5"/>
  <c r="BT44" i="5"/>
  <c r="CC43" i="5"/>
  <c r="CK42" i="5"/>
  <c r="BB42" i="5"/>
  <c r="BJ41" i="5"/>
  <c r="CF40" i="5"/>
  <c r="BK40" i="5"/>
  <c r="CD39" i="5"/>
  <c r="BK39" i="5"/>
  <c r="CJ38" i="5"/>
  <c r="BX38" i="5"/>
  <c r="BK38" i="5"/>
  <c r="CG37" i="5"/>
  <c r="BS37" i="5"/>
  <c r="BH37" i="5"/>
  <c r="CO36" i="5"/>
  <c r="CB36" i="5"/>
  <c r="BP36" i="5"/>
  <c r="BE36" i="5"/>
  <c r="CE35" i="5"/>
  <c r="BU35" i="5"/>
  <c r="BK35" i="5"/>
  <c r="CI34" i="5"/>
  <c r="BY34" i="5"/>
  <c r="BM34" i="5"/>
  <c r="BC34" i="5"/>
  <c r="CI51" i="5"/>
  <c r="BG49" i="5"/>
  <c r="CG48" i="5"/>
  <c r="BN46" i="5"/>
  <c r="BM45" i="5"/>
  <c r="BU44" i="5"/>
  <c r="CD43" i="5"/>
  <c r="BB43" i="5"/>
  <c r="CL42" i="5"/>
  <c r="BK42" i="5"/>
  <c r="BS41" i="5"/>
  <c r="CG40" i="5"/>
  <c r="BL40" i="5"/>
  <c r="CE39" i="5"/>
  <c r="BM39" i="5"/>
  <c r="CK38" i="5"/>
  <c r="BZ38" i="5"/>
  <c r="BL38" i="5"/>
  <c r="CH37" i="5"/>
  <c r="BT37" i="5"/>
  <c r="BI37" i="5"/>
  <c r="CC36" i="5"/>
  <c r="BQ36" i="5"/>
  <c r="BF36" i="5"/>
  <c r="CF35" i="5"/>
  <c r="BV35" i="5"/>
  <c r="BL35" i="5"/>
  <c r="CJ34" i="5"/>
  <c r="BZ34" i="5"/>
  <c r="BN34" i="5"/>
  <c r="BD34" i="5"/>
  <c r="BW53" i="5"/>
  <c r="BW49" i="5"/>
  <c r="BL47" i="5"/>
  <c r="BY46" i="5"/>
  <c r="BW45" i="5"/>
  <c r="CF44" i="5"/>
  <c r="CN43" i="5"/>
  <c r="BE43" i="5"/>
  <c r="BM42" i="5"/>
  <c r="BV41" i="5"/>
  <c r="BT40" i="5"/>
  <c r="CL39" i="5"/>
  <c r="BS39" i="5"/>
  <c r="BA39" i="5"/>
  <c r="CM38" i="5"/>
  <c r="CB38" i="5"/>
  <c r="BP38" i="5"/>
  <c r="BC38" i="5"/>
  <c r="CJ37" i="5"/>
  <c r="BY37" i="5"/>
  <c r="BK37" i="5"/>
  <c r="CG36" i="5"/>
  <c r="BT36" i="5"/>
  <c r="BH36" i="5"/>
  <c r="CJ35" i="5"/>
  <c r="BX35" i="5"/>
  <c r="BN35" i="5"/>
  <c r="BD35" i="5"/>
  <c r="CL34" i="5"/>
  <c r="CB34" i="5"/>
  <c r="BR34" i="5"/>
  <c r="BF34" i="5"/>
  <c r="E33" i="5"/>
  <c r="BH49" i="5"/>
  <c r="CM48" i="5"/>
  <c r="CE44" i="5"/>
  <c r="BT41" i="5"/>
  <c r="CL38" i="5"/>
  <c r="CJ36" i="5"/>
  <c r="BG36" i="5"/>
  <c r="BO35" i="5"/>
  <c r="CD34" i="5"/>
  <c r="BE34" i="5"/>
  <c r="CG33" i="5"/>
  <c r="BS33" i="5"/>
  <c r="BG33" i="5"/>
  <c r="CG32" i="5"/>
  <c r="BV32" i="5"/>
  <c r="BI32" i="5"/>
  <c r="CD31" i="5"/>
  <c r="BS31" i="5"/>
  <c r="BF31" i="5"/>
  <c r="CN30" i="5"/>
  <c r="CA30" i="5"/>
  <c r="BP30" i="5"/>
  <c r="BC30" i="5"/>
  <c r="CH29" i="5"/>
  <c r="BW29" i="5"/>
  <c r="BJ29" i="5"/>
  <c r="CF28" i="5"/>
  <c r="BU28" i="5"/>
  <c r="BH28" i="5"/>
  <c r="CH33" i="5"/>
  <c r="BH33" i="5"/>
  <c r="CH32" i="5"/>
  <c r="BJ32" i="5"/>
  <c r="E31" i="5"/>
  <c r="BT31" i="5"/>
  <c r="BG31" i="5"/>
  <c r="CB30" i="5"/>
  <c r="BQ30" i="5"/>
  <c r="BD30" i="5"/>
  <c r="BX29" i="5"/>
  <c r="BM29" i="5"/>
  <c r="CI28" i="5"/>
  <c r="BK28" i="5"/>
  <c r="BR39" i="5"/>
  <c r="BB38" i="5"/>
  <c r="BJ37" i="5"/>
  <c r="BJ36" i="5"/>
  <c r="BJ34" i="5"/>
  <c r="BW33" i="5"/>
  <c r="BX32" i="5"/>
  <c r="BV31" i="5"/>
  <c r="BR30" i="5"/>
  <c r="BZ29" i="5"/>
  <c r="BA29" i="5"/>
  <c r="BW28" i="5"/>
  <c r="BX45" i="5"/>
  <c r="CL32" i="5"/>
  <c r="BA32" i="5"/>
  <c r="BW31" i="5"/>
  <c r="BS30" i="5"/>
  <c r="CC29" i="5"/>
  <c r="BB29" i="5"/>
  <c r="CK28" i="5"/>
  <c r="BM28" i="5"/>
  <c r="CO33" i="5"/>
  <c r="BK33" i="5"/>
  <c r="CN32" i="5"/>
  <c r="BO32" i="5"/>
  <c r="CK31" i="5"/>
  <c r="BM31" i="5"/>
  <c r="BI30" i="5"/>
  <c r="BQ29" i="5"/>
  <c r="CC46" i="5"/>
  <c r="BX36" i="5"/>
  <c r="BE35" i="5"/>
  <c r="BT34" i="5"/>
  <c r="CD32" i="5"/>
  <c r="CL31" i="5"/>
  <c r="BJ30" i="5"/>
  <c r="CE29" i="5"/>
  <c r="CB28" i="5"/>
  <c r="CM43" i="5"/>
  <c r="CA38" i="5"/>
  <c r="CI37" i="5"/>
  <c r="CE33" i="5"/>
  <c r="BF32" i="5"/>
  <c r="CM31" i="5"/>
  <c r="BD31" i="5"/>
  <c r="BY30" i="5"/>
  <c r="BU29" i="5"/>
  <c r="BP28" i="5"/>
  <c r="BV29" i="5"/>
  <c r="BI29" i="5"/>
  <c r="CE28" i="5"/>
  <c r="BY53" i="5"/>
  <c r="BX49" i="5"/>
  <c r="CG44" i="5"/>
  <c r="CE41" i="5"/>
  <c r="BA40" i="5"/>
  <c r="BB39" i="5"/>
  <c r="BA37" i="5"/>
  <c r="BI36" i="5"/>
  <c r="BP35" i="5"/>
  <c r="CK34" i="5"/>
  <c r="BI34" i="5"/>
  <c r="BT33" i="5"/>
  <c r="BW32" i="5"/>
  <c r="CF31" i="5"/>
  <c r="CO30" i="5"/>
  <c r="CL29" i="5"/>
  <c r="BV28" i="5"/>
  <c r="BV45" i="5"/>
  <c r="BS40" i="5"/>
  <c r="BW35" i="5"/>
  <c r="CO34" i="5"/>
  <c r="CM33" i="5"/>
  <c r="BI33" i="5"/>
  <c r="CK32" i="5"/>
  <c r="BM32" i="5"/>
  <c r="CI31" i="5"/>
  <c r="BH31" i="5"/>
  <c r="CC30" i="5"/>
  <c r="BE30" i="5"/>
  <c r="CM29" i="5"/>
  <c r="BN29" i="5"/>
  <c r="CJ28" i="5"/>
  <c r="BL28" i="5"/>
  <c r="BN32" i="5"/>
  <c r="CJ31" i="5"/>
  <c r="BL31" i="5"/>
  <c r="CF30" i="5"/>
  <c r="BH30" i="5"/>
  <c r="CN29" i="5"/>
  <c r="BP29" i="5"/>
  <c r="BX28" i="5"/>
  <c r="BW36" i="5"/>
  <c r="CB35" i="5"/>
  <c r="BC35" i="5"/>
  <c r="BS34" i="5"/>
  <c r="CA33" i="5"/>
  <c r="BZ32" i="5"/>
  <c r="BX31" i="5"/>
  <c r="CO29" i="5"/>
  <c r="CM39" i="5"/>
  <c r="BR38" i="5"/>
  <c r="CB33" i="5"/>
  <c r="E32" i="5"/>
  <c r="BP32" i="5"/>
  <c r="CA31" i="5"/>
  <c r="BG29" i="5"/>
  <c r="CN28" i="5"/>
  <c r="BF35" i="5"/>
  <c r="CE32" i="5"/>
  <c r="BO31" i="5"/>
  <c r="CJ30" i="5"/>
  <c r="BH29" i="5"/>
  <c r="CD28" i="5"/>
  <c r="CG29" i="5"/>
  <c r="BL42" i="5"/>
  <c r="BO38" i="5"/>
  <c r="BB32" i="5"/>
  <c r="CG30" i="5"/>
  <c r="CD29" i="5"/>
  <c r="CA28" i="5"/>
  <c r="BC28" i="5"/>
  <c r="BN43" i="5"/>
  <c r="BZ37" i="5"/>
  <c r="CI35" i="5"/>
  <c r="CO32" i="5"/>
  <c r="BC31" i="5"/>
  <c r="CI30" i="5"/>
  <c r="CK35" i="5"/>
  <c r="CA34" i="5"/>
  <c r="BA33" i="5"/>
  <c r="BR32" i="5"/>
  <c r="CB31" i="5"/>
  <c r="CF29" i="5"/>
  <c r="BE28" i="5"/>
  <c r="BT28" i="5"/>
  <c r="BV42" i="5"/>
  <c r="BV40" i="5"/>
  <c r="BU39" i="5"/>
  <c r="BF38" i="5"/>
  <c r="BO37" i="5"/>
  <c r="BR36" i="5"/>
  <c r="CA35" i="5"/>
  <c r="BQ34" i="5"/>
  <c r="CN33" i="5"/>
  <c r="BX33" i="5"/>
  <c r="BJ33" i="5"/>
  <c r="BY32" i="5"/>
  <c r="BF29" i="5"/>
  <c r="CL28" i="5"/>
  <c r="BN28" i="5"/>
  <c r="BL33" i="5"/>
  <c r="BE32" i="5"/>
  <c r="BN31" i="5"/>
  <c r="BU30" i="5"/>
  <c r="BR29" i="5"/>
  <c r="BD28" i="5"/>
  <c r="BQ33" i="5"/>
  <c r="BO46" i="5"/>
  <c r="BD43" i="5"/>
  <c r="CO40" i="5"/>
  <c r="CK39" i="5"/>
  <c r="BX37" i="5"/>
  <c r="BT30" i="5"/>
  <c r="BO28" i="5"/>
  <c r="CF36" i="5"/>
  <c r="BK30" i="5"/>
  <c r="BF28" i="5"/>
  <c r="BM47" i="5"/>
  <c r="BE44" i="5"/>
  <c r="CO43" i="5"/>
  <c r="CC38" i="5"/>
  <c r="CK37" i="5"/>
  <c r="CH36" i="5"/>
  <c r="CL35" i="5"/>
  <c r="BM35" i="5"/>
  <c r="CC34" i="5"/>
  <c r="CF33" i="5"/>
  <c r="BR33" i="5"/>
  <c r="BB33" i="5"/>
  <c r="CF32" i="5"/>
  <c r="BU32" i="5"/>
  <c r="BH32" i="5"/>
  <c r="CN31" i="5"/>
  <c r="CC31" i="5"/>
  <c r="BP31" i="5"/>
  <c r="BE31" i="5"/>
  <c r="CK30" i="5"/>
  <c r="BZ30" i="5"/>
  <c r="BM30" i="5"/>
  <c r="BA30" i="5"/>
  <c r="CN27" i="5"/>
  <c r="CF27" i="5"/>
  <c r="BX27" i="5"/>
  <c r="BP27" i="5"/>
  <c r="BH27" i="5"/>
  <c r="CO27" i="5"/>
  <c r="CG27" i="5"/>
  <c r="BY27" i="5"/>
  <c r="BQ27" i="5"/>
  <c r="BI27" i="5"/>
  <c r="BA27" i="5"/>
  <c r="CH27" i="5"/>
  <c r="BZ27" i="5"/>
  <c r="BR27" i="5"/>
  <c r="BJ27" i="5"/>
  <c r="BB27" i="5"/>
  <c r="CI27" i="5"/>
  <c r="CA27" i="5"/>
  <c r="BS27" i="5"/>
  <c r="BK27" i="5"/>
  <c r="BC27" i="5"/>
  <c r="CJ27" i="5"/>
  <c r="CB27" i="5"/>
  <c r="BT27" i="5"/>
  <c r="BL27" i="5"/>
  <c r="BD27" i="5"/>
  <c r="CK27" i="5"/>
  <c r="CC27" i="5"/>
  <c r="BU27" i="5"/>
  <c r="BM27" i="5"/>
  <c r="BE27" i="5"/>
  <c r="CD27" i="5"/>
  <c r="BV27" i="5"/>
  <c r="BF27" i="5"/>
  <c r="CM27" i="5"/>
  <c r="BW27" i="5"/>
  <c r="BO27" i="5"/>
  <c r="CL27" i="5"/>
  <c r="BN27" i="5"/>
  <c r="CE27" i="5"/>
  <c r="BG27" i="5"/>
  <c r="CN26" i="5"/>
  <c r="CF26" i="5"/>
  <c r="BX26" i="5"/>
  <c r="BP26" i="5"/>
  <c r="BH26" i="5"/>
  <c r="CM25" i="5"/>
  <c r="CE25" i="5"/>
  <c r="BW25" i="5"/>
  <c r="BO25" i="5"/>
  <c r="BG25" i="5"/>
  <c r="CN25" i="5"/>
  <c r="BX25" i="5"/>
  <c r="BH25" i="5"/>
  <c r="BT26" i="5"/>
  <c r="CA25" i="5"/>
  <c r="CC26" i="5"/>
  <c r="BD25" i="5"/>
  <c r="CO26" i="5"/>
  <c r="CG26" i="5"/>
  <c r="BY26" i="5"/>
  <c r="BQ26" i="5"/>
  <c r="BI26" i="5"/>
  <c r="BA26" i="5"/>
  <c r="CF25" i="5"/>
  <c r="BP25" i="5"/>
  <c r="BL26" i="5"/>
  <c r="CI25" i="5"/>
  <c r="BC25" i="5"/>
  <c r="CK26" i="5"/>
  <c r="BE26" i="5"/>
  <c r="CB25" i="5"/>
  <c r="CH26" i="5"/>
  <c r="BZ26" i="5"/>
  <c r="BR26" i="5"/>
  <c r="BJ26" i="5"/>
  <c r="BB26" i="5"/>
  <c r="CO25" i="5"/>
  <c r="CG25" i="5"/>
  <c r="BY25" i="5"/>
  <c r="BQ25" i="5"/>
  <c r="BI25" i="5"/>
  <c r="BA25" i="5"/>
  <c r="CB26" i="5"/>
  <c r="BS25" i="5"/>
  <c r="BM26" i="5"/>
  <c r="BL25" i="5"/>
  <c r="CI26" i="5"/>
  <c r="CA26" i="5"/>
  <c r="BS26" i="5"/>
  <c r="BK26" i="5"/>
  <c r="BC26" i="5"/>
  <c r="CH25" i="5"/>
  <c r="BZ25" i="5"/>
  <c r="BR25" i="5"/>
  <c r="BJ25" i="5"/>
  <c r="BB25" i="5"/>
  <c r="CJ26" i="5"/>
  <c r="BD26" i="5"/>
  <c r="BK25" i="5"/>
  <c r="BU26" i="5"/>
  <c r="BT25" i="5"/>
  <c r="CL26" i="5"/>
  <c r="CD26" i="5"/>
  <c r="BV26" i="5"/>
  <c r="BN26" i="5"/>
  <c r="BF26" i="5"/>
  <c r="CK25" i="5"/>
  <c r="CC25" i="5"/>
  <c r="BU25" i="5"/>
  <c r="BM25" i="5"/>
  <c r="BE25" i="5"/>
  <c r="CM26" i="5"/>
  <c r="CE26" i="5"/>
  <c r="BW26" i="5"/>
  <c r="BO26" i="5"/>
  <c r="BG26" i="5"/>
  <c r="CL25" i="5"/>
  <c r="CD25" i="5"/>
  <c r="BV25" i="5"/>
  <c r="BN25" i="5"/>
  <c r="BF25" i="5"/>
  <c r="CJ25" i="5"/>
  <c r="CO24" i="5"/>
  <c r="CG24" i="5"/>
  <c r="BY24" i="5"/>
  <c r="BQ24" i="5"/>
  <c r="BI24" i="5"/>
  <c r="BA24" i="5"/>
  <c r="CA24" i="5"/>
  <c r="BC24" i="5"/>
  <c r="CB24" i="5"/>
  <c r="BD24" i="5"/>
  <c r="BM24" i="5"/>
  <c r="BW24" i="5"/>
  <c r="CH24" i="5"/>
  <c r="BZ24" i="5"/>
  <c r="BR24" i="5"/>
  <c r="BJ24" i="5"/>
  <c r="BB24" i="5"/>
  <c r="CI24" i="5"/>
  <c r="BK24" i="5"/>
  <c r="BT24" i="5"/>
  <c r="BL24" i="5"/>
  <c r="BS24" i="5"/>
  <c r="BO24" i="5"/>
  <c r="CJ24" i="5"/>
  <c r="CM24" i="5"/>
  <c r="CK24" i="5"/>
  <c r="CC24" i="5"/>
  <c r="BE24" i="5"/>
  <c r="CL24" i="5"/>
  <c r="CD24" i="5"/>
  <c r="BV24" i="5"/>
  <c r="BN24" i="5"/>
  <c r="BF24" i="5"/>
  <c r="BG24" i="5"/>
  <c r="CN24" i="5"/>
  <c r="CF24" i="5"/>
  <c r="BX24" i="5"/>
  <c r="BP24" i="5"/>
  <c r="BH24" i="5"/>
  <c r="BU24" i="5"/>
  <c r="CE24" i="5"/>
  <c r="CN23" i="5"/>
  <c r="CF23" i="5"/>
  <c r="BX23" i="5"/>
  <c r="BP23" i="5"/>
  <c r="BH23" i="5"/>
  <c r="CK22" i="5"/>
  <c r="CC22" i="5"/>
  <c r="BU22" i="5"/>
  <c r="BM22" i="5"/>
  <c r="BE22" i="5"/>
  <c r="CI21" i="5"/>
  <c r="CA21" i="5"/>
  <c r="BS21" i="5"/>
  <c r="BK21" i="5"/>
  <c r="BC21" i="5"/>
  <c r="CL21" i="5"/>
  <c r="BN21" i="5"/>
  <c r="BO21" i="5"/>
  <c r="CH22" i="5"/>
  <c r="BJ22" i="5"/>
  <c r="J21" i="5"/>
  <c r="BX21" i="5"/>
  <c r="CL23" i="5"/>
  <c r="BS22" i="5"/>
  <c r="BY21" i="5"/>
  <c r="CO23" i="5"/>
  <c r="CG23" i="5"/>
  <c r="BY23" i="5"/>
  <c r="BQ23" i="5"/>
  <c r="BI23" i="5"/>
  <c r="BA23" i="5"/>
  <c r="CL22" i="5"/>
  <c r="CD22" i="5"/>
  <c r="BV22" i="5"/>
  <c r="BN22" i="5"/>
  <c r="BF22" i="5"/>
  <c r="CJ21" i="5"/>
  <c r="CB21" i="5"/>
  <c r="BT21" i="5"/>
  <c r="BL21" i="5"/>
  <c r="BD21" i="5"/>
  <c r="BV21" i="5"/>
  <c r="BW21" i="5"/>
  <c r="BR22" i="5"/>
  <c r="BH21" i="5"/>
  <c r="BN23" i="5"/>
  <c r="CI22" i="5"/>
  <c r="BQ21" i="5"/>
  <c r="CH23" i="5"/>
  <c r="BZ23" i="5"/>
  <c r="BR23" i="5"/>
  <c r="BJ23" i="5"/>
  <c r="BB23" i="5"/>
  <c r="CM22" i="5"/>
  <c r="CE22" i="5"/>
  <c r="BW22" i="5"/>
  <c r="BO22" i="5"/>
  <c r="BG22" i="5"/>
  <c r="CK21" i="5"/>
  <c r="CC21" i="5"/>
  <c r="BU21" i="5"/>
  <c r="BM21" i="5"/>
  <c r="BE21" i="5"/>
  <c r="CD21" i="5"/>
  <c r="BF21" i="5"/>
  <c r="CM21" i="5"/>
  <c r="BG21" i="5"/>
  <c r="BZ22" i="5"/>
  <c r="BB22" i="5"/>
  <c r="CF21" i="5"/>
  <c r="BV23" i="5"/>
  <c r="BC22" i="5"/>
  <c r="CG21" i="5"/>
  <c r="CI23" i="5"/>
  <c r="CA23" i="5"/>
  <c r="BS23" i="5"/>
  <c r="BK23" i="5"/>
  <c r="BC23" i="5"/>
  <c r="CN22" i="5"/>
  <c r="CF22" i="5"/>
  <c r="BX22" i="5"/>
  <c r="BP22" i="5"/>
  <c r="BH22" i="5"/>
  <c r="BP21" i="5"/>
  <c r="CD23" i="5"/>
  <c r="CJ23" i="5"/>
  <c r="CB23" i="5"/>
  <c r="BT23" i="5"/>
  <c r="BL23" i="5"/>
  <c r="BD23" i="5"/>
  <c r="CO22" i="5"/>
  <c r="CG22" i="5"/>
  <c r="BY22" i="5"/>
  <c r="BQ22" i="5"/>
  <c r="BI22" i="5"/>
  <c r="BA22" i="5"/>
  <c r="CE21" i="5"/>
  <c r="CN21" i="5"/>
  <c r="BK22" i="5"/>
  <c r="CO21" i="5"/>
  <c r="BA21" i="5"/>
  <c r="CK23" i="5"/>
  <c r="CC23" i="5"/>
  <c r="BU23" i="5"/>
  <c r="BM23" i="5"/>
  <c r="BE23" i="5"/>
  <c r="BF23" i="5"/>
  <c r="CM23" i="5"/>
  <c r="CE23" i="5"/>
  <c r="BW23" i="5"/>
  <c r="BO23" i="5"/>
  <c r="BG23" i="5"/>
  <c r="CJ22" i="5"/>
  <c r="CB22" i="5"/>
  <c r="BT22" i="5"/>
  <c r="BL22" i="5"/>
  <c r="BD22" i="5"/>
  <c r="CH21" i="5"/>
  <c r="BZ21" i="5"/>
  <c r="BR21" i="5"/>
  <c r="BJ21" i="5"/>
  <c r="BB21" i="5"/>
  <c r="CA22" i="5"/>
  <c r="BI21" i="5"/>
  <c r="CO20" i="5"/>
  <c r="CG20" i="5"/>
  <c r="BY20" i="5"/>
  <c r="BQ20" i="5"/>
  <c r="BI20" i="5"/>
  <c r="BA20" i="5"/>
  <c r="CI20" i="5"/>
  <c r="BC20" i="5"/>
  <c r="CJ20" i="5"/>
  <c r="BL20" i="5"/>
  <c r="CC20" i="5"/>
  <c r="BE20" i="5"/>
  <c r="BV20" i="5"/>
  <c r="BW20" i="5"/>
  <c r="CH20" i="5"/>
  <c r="BZ20" i="5"/>
  <c r="BR20" i="5"/>
  <c r="BJ20" i="5"/>
  <c r="BB20" i="5"/>
  <c r="CA20" i="5"/>
  <c r="CB20" i="5"/>
  <c r="BD20" i="5"/>
  <c r="BU20" i="5"/>
  <c r="CL20" i="5"/>
  <c r="BF20" i="5"/>
  <c r="CE20" i="5"/>
  <c r="BG20" i="5"/>
  <c r="BK20" i="5"/>
  <c r="BN20" i="5"/>
  <c r="CN20" i="5"/>
  <c r="CF20" i="5"/>
  <c r="BX20" i="5"/>
  <c r="BP20" i="5"/>
  <c r="BH20" i="5"/>
  <c r="BS20" i="5"/>
  <c r="BT20" i="5"/>
  <c r="CK20" i="5"/>
  <c r="BM20" i="5"/>
  <c r="CD20" i="5"/>
  <c r="CM20" i="5"/>
  <c r="BO20" i="5"/>
  <c r="AH39" i="5"/>
  <c r="Z39" i="5" s="1"/>
  <c r="BW19" i="5"/>
  <c r="BE19" i="5"/>
  <c r="CK19" i="5"/>
  <c r="BT19" i="5"/>
  <c r="BK19" i="5"/>
  <c r="CI19" i="5"/>
  <c r="BA19" i="5"/>
  <c r="BI19" i="5"/>
  <c r="BQ19" i="5"/>
  <c r="BY19" i="5"/>
  <c r="CG19" i="5"/>
  <c r="CO19" i="5"/>
  <c r="AQ17" i="5"/>
  <c r="AF17" i="5"/>
  <c r="J16" i="5"/>
  <c r="J17" i="5"/>
  <c r="J19" i="5"/>
  <c r="J20" i="5"/>
  <c r="AT39" i="5" l="1"/>
  <c r="AU39" i="5" s="1"/>
  <c r="AS38" i="5"/>
  <c r="U38" i="5" s="1"/>
  <c r="AA39" i="5"/>
  <c r="FC19" i="5" s="1"/>
  <c r="AS40" i="5"/>
  <c r="U40" i="5" s="1"/>
  <c r="AV39" i="5"/>
  <c r="V39" i="5"/>
  <c r="CR39" i="5" s="1"/>
  <c r="AI39" i="5"/>
  <c r="AJ39" i="5" s="1"/>
  <c r="AH40" i="5"/>
  <c r="Z40" i="5" s="1"/>
  <c r="AK39" i="5"/>
  <c r="AH38" i="5"/>
  <c r="Z38" i="5" s="1"/>
  <c r="X7" i="5"/>
  <c r="X6" i="5"/>
  <c r="X5" i="5"/>
  <c r="X4" i="5"/>
  <c r="X1" i="5"/>
  <c r="X3" i="5"/>
  <c r="X2" i="5"/>
  <c r="AL39" i="5" l="1"/>
  <c r="HQ39" i="5" s="1"/>
  <c r="JD39" i="5" s="1"/>
  <c r="AT38" i="5"/>
  <c r="AU38" i="5" s="1"/>
  <c r="AV38" i="5"/>
  <c r="AS37" i="5"/>
  <c r="U37" i="5" s="1"/>
  <c r="AA38" i="5"/>
  <c r="FB19" i="5" s="1"/>
  <c r="V38" i="5"/>
  <c r="CR38" i="5" s="1"/>
  <c r="AK38" i="5"/>
  <c r="AH37" i="5"/>
  <c r="Z37" i="5" s="1"/>
  <c r="AI38" i="5"/>
  <c r="AJ38" i="5" s="1"/>
  <c r="DZ39" i="5"/>
  <c r="DR39" i="5"/>
  <c r="DJ39" i="5"/>
  <c r="DB39" i="5"/>
  <c r="CT39" i="5"/>
  <c r="EB39" i="5"/>
  <c r="DS39" i="5"/>
  <c r="DI39" i="5"/>
  <c r="CZ39" i="5"/>
  <c r="EC39" i="5"/>
  <c r="DT39" i="5"/>
  <c r="DK39" i="5"/>
  <c r="DA39" i="5"/>
  <c r="ED39" i="5"/>
  <c r="DU39" i="5"/>
  <c r="DL39" i="5"/>
  <c r="DC39" i="5"/>
  <c r="CS39" i="5"/>
  <c r="EE39" i="5"/>
  <c r="DV39" i="5"/>
  <c r="DM39" i="5"/>
  <c r="DD39" i="5"/>
  <c r="CU39" i="5"/>
  <c r="EA39" i="5"/>
  <c r="DH39" i="5"/>
  <c r="EF39" i="5"/>
  <c r="DN39" i="5"/>
  <c r="CV39" i="5"/>
  <c r="DO39" i="5"/>
  <c r="CW39" i="5"/>
  <c r="DP39" i="5"/>
  <c r="CX39" i="5"/>
  <c r="DQ39" i="5"/>
  <c r="CY39" i="5"/>
  <c r="DX39" i="5"/>
  <c r="DF39" i="5"/>
  <c r="DW39" i="5"/>
  <c r="DY39" i="5"/>
  <c r="DE39" i="5"/>
  <c r="DG39" i="5"/>
  <c r="AT40" i="5"/>
  <c r="AU40" i="5" s="1"/>
  <c r="AA40" i="5"/>
  <c r="FD19" i="5" s="1"/>
  <c r="AS41" i="5"/>
  <c r="U41" i="5" s="1"/>
  <c r="AV40" i="5"/>
  <c r="AW39" i="5"/>
  <c r="KB19" i="5" s="1"/>
  <c r="FC59" i="5"/>
  <c r="FC56" i="5"/>
  <c r="FC57" i="5"/>
  <c r="FC54" i="5"/>
  <c r="FC55" i="5"/>
  <c r="FC52" i="5"/>
  <c r="FC47" i="5"/>
  <c r="FC53" i="5"/>
  <c r="FC50" i="5"/>
  <c r="FC51" i="5"/>
  <c r="FC58" i="5"/>
  <c r="FC36" i="5"/>
  <c r="FC34" i="5"/>
  <c r="FC30" i="5"/>
  <c r="FC45" i="5"/>
  <c r="FC42" i="5"/>
  <c r="FC49" i="5"/>
  <c r="FC48" i="5"/>
  <c r="FC44" i="5"/>
  <c r="FC41" i="5"/>
  <c r="FC46" i="5"/>
  <c r="FC38" i="5"/>
  <c r="FC40" i="5"/>
  <c r="FC35" i="5"/>
  <c r="FC32" i="5"/>
  <c r="FC28" i="5"/>
  <c r="FC37" i="5"/>
  <c r="FC39" i="5"/>
  <c r="FC43" i="5"/>
  <c r="FC31" i="5"/>
  <c r="FC33" i="5"/>
  <c r="FC29" i="5"/>
  <c r="FC27" i="5"/>
  <c r="FC25" i="5"/>
  <c r="FC26" i="5"/>
  <c r="FC24" i="5"/>
  <c r="FC22" i="5"/>
  <c r="FC21" i="5"/>
  <c r="FC23" i="5"/>
  <c r="FC20" i="5"/>
  <c r="AK40" i="5"/>
  <c r="AH41" i="5"/>
  <c r="Z41" i="5" s="1"/>
  <c r="V40" i="5"/>
  <c r="CR40" i="5" s="1"/>
  <c r="AI40" i="5"/>
  <c r="AJ40" i="5" s="1"/>
  <c r="AW38" i="5" l="1"/>
  <c r="KA19" i="5" s="1"/>
  <c r="KA59" i="5" s="1"/>
  <c r="ID39" i="5"/>
  <c r="II39" i="5"/>
  <c r="IU39" i="5"/>
  <c r="IL39" i="5"/>
  <c r="IP39" i="5"/>
  <c r="IM39" i="5"/>
  <c r="HS39" i="5"/>
  <c r="IB39" i="5"/>
  <c r="JE39" i="5"/>
  <c r="IY39" i="5"/>
  <c r="IW39" i="5"/>
  <c r="HT39" i="5"/>
  <c r="JA39" i="5"/>
  <c r="HX39" i="5"/>
  <c r="IK39" i="5"/>
  <c r="IA39" i="5"/>
  <c r="IH39" i="5"/>
  <c r="IE39" i="5"/>
  <c r="IF39" i="5"/>
  <c r="IC39" i="5"/>
  <c r="HV39" i="5"/>
  <c r="HR39" i="5"/>
  <c r="IS39" i="5"/>
  <c r="IQ39" i="5"/>
  <c r="IO39" i="5"/>
  <c r="IN39" i="5"/>
  <c r="IT39" i="5"/>
  <c r="IJ39" i="5"/>
  <c r="HZ39" i="5"/>
  <c r="IZ39" i="5"/>
  <c r="IX39" i="5"/>
  <c r="IV39" i="5"/>
  <c r="JC39" i="5"/>
  <c r="IG39" i="5"/>
  <c r="HY39" i="5"/>
  <c r="JB39" i="5"/>
  <c r="IR39" i="5"/>
  <c r="HW39" i="5"/>
  <c r="HU39" i="5"/>
  <c r="AL38" i="5"/>
  <c r="HQ38" i="5" s="1"/>
  <c r="IC38" i="5" s="1"/>
  <c r="GT39" i="5"/>
  <c r="EA40" i="5"/>
  <c r="DS40" i="5"/>
  <c r="DK40" i="5"/>
  <c r="DC40" i="5"/>
  <c r="CU40" i="5"/>
  <c r="ED40" i="5"/>
  <c r="DU40" i="5"/>
  <c r="DL40" i="5"/>
  <c r="GT40" i="5" s="1"/>
  <c r="DB40" i="5"/>
  <c r="CS40" i="5"/>
  <c r="EE40" i="5"/>
  <c r="DV40" i="5"/>
  <c r="DM40" i="5"/>
  <c r="DD40" i="5"/>
  <c r="CT40" i="5"/>
  <c r="DW40" i="5"/>
  <c r="DI40" i="5"/>
  <c r="CX40" i="5"/>
  <c r="DX40" i="5"/>
  <c r="DJ40" i="5"/>
  <c r="CY40" i="5"/>
  <c r="DY40" i="5"/>
  <c r="DN40" i="5"/>
  <c r="CZ40" i="5"/>
  <c r="DZ40" i="5"/>
  <c r="DO40" i="5"/>
  <c r="DA40" i="5"/>
  <c r="DT40" i="5"/>
  <c r="CW40" i="5"/>
  <c r="EB40" i="5"/>
  <c r="DE40" i="5"/>
  <c r="EC40" i="5"/>
  <c r="DF40" i="5"/>
  <c r="EF40" i="5"/>
  <c r="DG40" i="5"/>
  <c r="DH40" i="5"/>
  <c r="DQ40" i="5"/>
  <c r="DP40" i="5"/>
  <c r="CV40" i="5"/>
  <c r="DR40" i="5"/>
  <c r="KA57" i="5"/>
  <c r="KA52" i="5"/>
  <c r="KA45" i="5"/>
  <c r="KA47" i="5"/>
  <c r="KA51" i="5"/>
  <c r="KA50" i="5"/>
  <c r="KA31" i="5"/>
  <c r="KA46" i="5"/>
  <c r="KA48" i="5"/>
  <c r="KA37" i="5"/>
  <c r="KA40" i="5"/>
  <c r="KA29" i="5"/>
  <c r="KA33" i="5"/>
  <c r="KA44" i="5"/>
  <c r="KA26" i="5"/>
  <c r="KA21" i="5"/>
  <c r="KA22" i="5"/>
  <c r="KA20" i="5"/>
  <c r="V41" i="5"/>
  <c r="CR41" i="5" s="1"/>
  <c r="AH42" i="5"/>
  <c r="Z42" i="5" s="1"/>
  <c r="AI41" i="5"/>
  <c r="AJ41" i="5" s="1"/>
  <c r="AK41" i="5"/>
  <c r="FB59" i="5"/>
  <c r="FB56" i="5"/>
  <c r="FB53" i="5"/>
  <c r="FB54" i="5"/>
  <c r="FB55" i="5"/>
  <c r="FB58" i="5"/>
  <c r="FB57" i="5"/>
  <c r="FB50" i="5"/>
  <c r="FB44" i="5"/>
  <c r="FB51" i="5"/>
  <c r="FB52" i="5"/>
  <c r="FB37" i="5"/>
  <c r="FB48" i="5"/>
  <c r="FB47" i="5"/>
  <c r="FB30" i="5"/>
  <c r="FB33" i="5"/>
  <c r="FB45" i="5"/>
  <c r="FB42" i="5"/>
  <c r="FB49" i="5"/>
  <c r="FB41" i="5"/>
  <c r="FB40" i="5"/>
  <c r="FB39" i="5"/>
  <c r="GS39" i="5" s="1"/>
  <c r="FB46" i="5"/>
  <c r="FB36" i="5"/>
  <c r="FB34" i="5"/>
  <c r="FB35" i="5"/>
  <c r="FB29" i="5"/>
  <c r="FB32" i="5"/>
  <c r="FB43" i="5"/>
  <c r="FB28" i="5"/>
  <c r="FB38" i="5"/>
  <c r="FB31" i="5"/>
  <c r="FB27" i="5"/>
  <c r="FB26" i="5"/>
  <c r="FB25" i="5"/>
  <c r="FB24" i="5"/>
  <c r="FB22" i="5"/>
  <c r="FB21" i="5"/>
  <c r="FB23" i="5"/>
  <c r="FB20" i="5"/>
  <c r="AW40" i="5"/>
  <c r="KC19" i="5" s="1"/>
  <c r="FD59" i="5"/>
  <c r="FD58" i="5"/>
  <c r="FD54" i="5"/>
  <c r="FD57" i="5"/>
  <c r="FD56" i="5"/>
  <c r="FD42" i="5"/>
  <c r="FD55" i="5"/>
  <c r="FD47" i="5"/>
  <c r="FD53" i="5"/>
  <c r="FD50" i="5"/>
  <c r="FD49" i="5"/>
  <c r="FD46" i="5"/>
  <c r="FD43" i="5"/>
  <c r="FD38" i="5"/>
  <c r="FD37" i="5"/>
  <c r="FD34" i="5"/>
  <c r="FD36" i="5"/>
  <c r="FD51" i="5"/>
  <c r="FD45" i="5"/>
  <c r="FD41" i="5"/>
  <c r="FD35" i="5"/>
  <c r="FD32" i="5"/>
  <c r="FD40" i="5"/>
  <c r="FD48" i="5"/>
  <c r="FD39" i="5"/>
  <c r="GU39" i="5" s="1"/>
  <c r="FD31" i="5"/>
  <c r="FD29" i="5"/>
  <c r="FD52" i="5"/>
  <c r="FD30" i="5"/>
  <c r="FD44" i="5"/>
  <c r="FD28" i="5"/>
  <c r="FD33" i="5"/>
  <c r="FD27" i="5"/>
  <c r="FD26" i="5"/>
  <c r="FD25" i="5"/>
  <c r="FD24" i="5"/>
  <c r="FD23" i="5"/>
  <c r="FD21" i="5"/>
  <c r="FD22" i="5"/>
  <c r="FD20" i="5"/>
  <c r="EE38" i="5"/>
  <c r="DW38" i="5"/>
  <c r="DO38" i="5"/>
  <c r="DG38" i="5"/>
  <c r="CY38" i="5"/>
  <c r="EA38" i="5"/>
  <c r="DR38" i="5"/>
  <c r="DI38" i="5"/>
  <c r="CZ38" i="5"/>
  <c r="EB38" i="5"/>
  <c r="DS38" i="5"/>
  <c r="DJ38" i="5"/>
  <c r="DA38" i="5"/>
  <c r="ED38" i="5"/>
  <c r="DQ38" i="5"/>
  <c r="DE38" i="5"/>
  <c r="CT38" i="5"/>
  <c r="EF38" i="5"/>
  <c r="DT38" i="5"/>
  <c r="DF38" i="5"/>
  <c r="CU38" i="5"/>
  <c r="DU38" i="5"/>
  <c r="DH38" i="5"/>
  <c r="CV38" i="5"/>
  <c r="DV38" i="5"/>
  <c r="DK38" i="5"/>
  <c r="CW38" i="5"/>
  <c r="DX38" i="5"/>
  <c r="DL38" i="5"/>
  <c r="GT38" i="5" s="1"/>
  <c r="CX38" i="5"/>
  <c r="DZ38" i="5"/>
  <c r="DN38" i="5"/>
  <c r="DC38" i="5"/>
  <c r="DP38" i="5"/>
  <c r="CS38" i="5"/>
  <c r="DB38" i="5"/>
  <c r="DY38" i="5"/>
  <c r="DD38" i="5"/>
  <c r="DM38" i="5"/>
  <c r="EC38" i="5"/>
  <c r="KB59" i="5"/>
  <c r="KB52" i="5"/>
  <c r="KB57" i="5"/>
  <c r="KB58" i="5"/>
  <c r="KB55" i="5"/>
  <c r="KB56" i="5"/>
  <c r="KB54" i="5"/>
  <c r="KB48" i="5"/>
  <c r="KB44" i="5"/>
  <c r="KB40" i="5"/>
  <c r="KB43" i="5"/>
  <c r="KB42" i="5"/>
  <c r="KB47" i="5"/>
  <c r="KB31" i="5"/>
  <c r="KB28" i="5"/>
  <c r="KB51" i="5"/>
  <c r="KB50" i="5"/>
  <c r="KB35" i="5"/>
  <c r="KB39" i="5"/>
  <c r="KB45" i="5"/>
  <c r="KB53" i="5"/>
  <c r="KB41" i="5"/>
  <c r="KB30" i="5"/>
  <c r="KB34" i="5"/>
  <c r="KB37" i="5"/>
  <c r="KB46" i="5"/>
  <c r="KB49" i="5"/>
  <c r="KB33" i="5"/>
  <c r="KB36" i="5"/>
  <c r="KB29" i="5"/>
  <c r="KB32" i="5"/>
  <c r="KB38" i="5"/>
  <c r="KB27" i="5"/>
  <c r="KB26" i="5"/>
  <c r="KB25" i="5"/>
  <c r="KB24" i="5"/>
  <c r="KB22" i="5"/>
  <c r="KB23" i="5"/>
  <c r="KB21" i="5"/>
  <c r="KB20" i="5"/>
  <c r="AK37" i="5"/>
  <c r="AI37" i="5"/>
  <c r="AJ37" i="5" s="1"/>
  <c r="AH36" i="5"/>
  <c r="Z36" i="5" s="1"/>
  <c r="V37" i="5"/>
  <c r="CR37" i="5" s="1"/>
  <c r="AT41" i="5"/>
  <c r="AU41" i="5" s="1"/>
  <c r="AA41" i="5"/>
  <c r="FE19" i="5" s="1"/>
  <c r="AS42" i="5"/>
  <c r="U42" i="5" s="1"/>
  <c r="AV41" i="5"/>
  <c r="AT37" i="5"/>
  <c r="AU37" i="5" s="1"/>
  <c r="AV37" i="5"/>
  <c r="AS36" i="5"/>
  <c r="U36" i="5" s="1"/>
  <c r="AA37" i="5"/>
  <c r="FA19" i="5" s="1"/>
  <c r="AL40" i="5"/>
  <c r="HQ40" i="5" s="1"/>
  <c r="KA41" i="5" l="1"/>
  <c r="KA56" i="5"/>
  <c r="KA23" i="5"/>
  <c r="KA30" i="5"/>
  <c r="KA49" i="5"/>
  <c r="KA38" i="5"/>
  <c r="KA55" i="5"/>
  <c r="KA24" i="5"/>
  <c r="KA32" i="5"/>
  <c r="KA39" i="5"/>
  <c r="LQ39" i="5" s="1"/>
  <c r="KA42" i="5"/>
  <c r="KA54" i="5"/>
  <c r="KA25" i="5"/>
  <c r="KA36" i="5"/>
  <c r="KA28" i="5"/>
  <c r="KA43" i="5"/>
  <c r="KA58" i="5"/>
  <c r="KA27" i="5"/>
  <c r="KA34" i="5"/>
  <c r="KA35" i="5"/>
  <c r="KA53" i="5"/>
  <c r="GU40" i="5"/>
  <c r="IQ38" i="5"/>
  <c r="IW38" i="5"/>
  <c r="AL37" i="5"/>
  <c r="HQ37" i="5" s="1"/>
  <c r="IU37" i="5" s="1"/>
  <c r="IT38" i="5"/>
  <c r="LR39" i="5"/>
  <c r="IK38" i="5"/>
  <c r="LR38" i="5" s="1"/>
  <c r="HZ38" i="5"/>
  <c r="IG38" i="5"/>
  <c r="IS38" i="5"/>
  <c r="IA38" i="5"/>
  <c r="JC38" i="5"/>
  <c r="IJ38" i="5"/>
  <c r="IP38" i="5"/>
  <c r="IY38" i="5"/>
  <c r="HT38" i="5"/>
  <c r="IH38" i="5"/>
  <c r="IM38" i="5"/>
  <c r="IL38" i="5"/>
  <c r="HS38" i="5"/>
  <c r="IB38" i="5"/>
  <c r="ID38" i="5"/>
  <c r="JA38" i="5"/>
  <c r="IZ38" i="5"/>
  <c r="HX38" i="5"/>
  <c r="IR38" i="5"/>
  <c r="JB38" i="5"/>
  <c r="IV38" i="5"/>
  <c r="HY38" i="5"/>
  <c r="II38" i="5"/>
  <c r="JD38" i="5"/>
  <c r="HV38" i="5"/>
  <c r="JE38" i="5"/>
  <c r="IE38" i="5"/>
  <c r="IX38" i="5"/>
  <c r="IU38" i="5"/>
  <c r="HR38" i="5"/>
  <c r="HU38" i="5"/>
  <c r="IO38" i="5"/>
  <c r="HW38" i="5"/>
  <c r="IF38" i="5"/>
  <c r="IN38" i="5"/>
  <c r="GU38" i="5"/>
  <c r="GS38" i="5"/>
  <c r="AT42" i="5"/>
  <c r="AU42" i="5" s="1"/>
  <c r="AS43" i="5"/>
  <c r="U43" i="5" s="1"/>
  <c r="AV42" i="5"/>
  <c r="AA42" i="5"/>
  <c r="FF19" i="5" s="1"/>
  <c r="FA59" i="5"/>
  <c r="FA53" i="5"/>
  <c r="FA55" i="5"/>
  <c r="FA58" i="5"/>
  <c r="FA57" i="5"/>
  <c r="FA51" i="5"/>
  <c r="FA41" i="5"/>
  <c r="FA40" i="5"/>
  <c r="GR40" i="5" s="1"/>
  <c r="FA49" i="5"/>
  <c r="FA54" i="5"/>
  <c r="FA50" i="5"/>
  <c r="FA48" i="5"/>
  <c r="FA52" i="5"/>
  <c r="FA46" i="5"/>
  <c r="FA45" i="5"/>
  <c r="FA42" i="5"/>
  <c r="FA33" i="5"/>
  <c r="FA56" i="5"/>
  <c r="FA44" i="5"/>
  <c r="FA47" i="5"/>
  <c r="FA39" i="5"/>
  <c r="GR39" i="5" s="1"/>
  <c r="FA37" i="5"/>
  <c r="FA29" i="5"/>
  <c r="FA36" i="5"/>
  <c r="FA43" i="5"/>
  <c r="FA38" i="5"/>
  <c r="GR38" i="5" s="1"/>
  <c r="FA35" i="5"/>
  <c r="FA30" i="5"/>
  <c r="FA28" i="5"/>
  <c r="FA31" i="5"/>
  <c r="FA34" i="5"/>
  <c r="FA32" i="5"/>
  <c r="FA27" i="5"/>
  <c r="FA26" i="5"/>
  <c r="FA25" i="5"/>
  <c r="FA24" i="5"/>
  <c r="FA22" i="5"/>
  <c r="FA21" i="5"/>
  <c r="FA23" i="5"/>
  <c r="FA20" i="5"/>
  <c r="EA41" i="5"/>
  <c r="DS41" i="5"/>
  <c r="DK41" i="5"/>
  <c r="GS41" i="5" s="1"/>
  <c r="DC41" i="5"/>
  <c r="CU41" i="5"/>
  <c r="EB41" i="5"/>
  <c r="DR41" i="5"/>
  <c r="DI41" i="5"/>
  <c r="CZ41" i="5"/>
  <c r="EC41" i="5"/>
  <c r="DT41" i="5"/>
  <c r="DJ41" i="5"/>
  <c r="DA41" i="5"/>
  <c r="DW41" i="5"/>
  <c r="DL41" i="5"/>
  <c r="GT41" i="5" s="1"/>
  <c r="CX41" i="5"/>
  <c r="DX41" i="5"/>
  <c r="DM41" i="5"/>
  <c r="GU41" i="5" s="1"/>
  <c r="CY41" i="5"/>
  <c r="DY41" i="5"/>
  <c r="DN41" i="5"/>
  <c r="DB41" i="5"/>
  <c r="DZ41" i="5"/>
  <c r="DO41" i="5"/>
  <c r="DD41" i="5"/>
  <c r="ED41" i="5"/>
  <c r="DP41" i="5"/>
  <c r="DE41" i="5"/>
  <c r="CS41" i="5"/>
  <c r="DQ41" i="5"/>
  <c r="DU41" i="5"/>
  <c r="DV41" i="5"/>
  <c r="CT41" i="5"/>
  <c r="EE41" i="5"/>
  <c r="CV41" i="5"/>
  <c r="EF41" i="5"/>
  <c r="CW41" i="5"/>
  <c r="DG41" i="5"/>
  <c r="DF41" i="5"/>
  <c r="DH41" i="5"/>
  <c r="GS40" i="5"/>
  <c r="KC59" i="5"/>
  <c r="KC55" i="5"/>
  <c r="KC52" i="5"/>
  <c r="KC58" i="5"/>
  <c r="KC56" i="5"/>
  <c r="KC51" i="5"/>
  <c r="KC57" i="5"/>
  <c r="KC54" i="5"/>
  <c r="KC49" i="5"/>
  <c r="KC43" i="5"/>
  <c r="KC48" i="5"/>
  <c r="KC53" i="5"/>
  <c r="KC50" i="5"/>
  <c r="KC46" i="5"/>
  <c r="KC45" i="5"/>
  <c r="KC36" i="5"/>
  <c r="KC44" i="5"/>
  <c r="KC40" i="5"/>
  <c r="KC32" i="5"/>
  <c r="KC29" i="5"/>
  <c r="KC47" i="5"/>
  <c r="KC42" i="5"/>
  <c r="KC39" i="5"/>
  <c r="LS39" i="5" s="1"/>
  <c r="KC38" i="5"/>
  <c r="KC33" i="5"/>
  <c r="KC37" i="5"/>
  <c r="KC34" i="5"/>
  <c r="KC31" i="5"/>
  <c r="KC30" i="5"/>
  <c r="KC41" i="5"/>
  <c r="KC28" i="5"/>
  <c r="KC35" i="5"/>
  <c r="KC27" i="5"/>
  <c r="KC25" i="5"/>
  <c r="KC26" i="5"/>
  <c r="KC24" i="5"/>
  <c r="KC21" i="5"/>
  <c r="KC22" i="5"/>
  <c r="KC23" i="5"/>
  <c r="KC20" i="5"/>
  <c r="AL41" i="5"/>
  <c r="HQ41" i="5" s="1"/>
  <c r="FE59" i="5"/>
  <c r="FE57" i="5"/>
  <c r="FE58" i="5"/>
  <c r="FE54" i="5"/>
  <c r="FE53" i="5"/>
  <c r="FE55" i="5"/>
  <c r="FE56" i="5"/>
  <c r="FE45" i="5"/>
  <c r="FE47" i="5"/>
  <c r="FE51" i="5"/>
  <c r="FE41" i="5"/>
  <c r="FE38" i="5"/>
  <c r="GV38" i="5" s="1"/>
  <c r="FE50" i="5"/>
  <c r="FE49" i="5"/>
  <c r="FE39" i="5"/>
  <c r="GV39" i="5" s="1"/>
  <c r="FE35" i="5"/>
  <c r="FE31" i="5"/>
  <c r="FE28" i="5"/>
  <c r="FE46" i="5"/>
  <c r="FE43" i="5"/>
  <c r="FE37" i="5"/>
  <c r="FE42" i="5"/>
  <c r="FE52" i="5"/>
  <c r="FE44" i="5"/>
  <c r="FE40" i="5"/>
  <c r="GV40" i="5" s="1"/>
  <c r="FE36" i="5"/>
  <c r="FE33" i="5"/>
  <c r="FE34" i="5"/>
  <c r="FE32" i="5"/>
  <c r="FE29" i="5"/>
  <c r="FE30" i="5"/>
  <c r="FE48" i="5"/>
  <c r="FE27" i="5"/>
  <c r="FE26" i="5"/>
  <c r="FE25" i="5"/>
  <c r="FE24" i="5"/>
  <c r="FE21" i="5"/>
  <c r="FE23" i="5"/>
  <c r="FE22" i="5"/>
  <c r="FE20" i="5"/>
  <c r="AI42" i="5"/>
  <c r="AJ42" i="5" s="1"/>
  <c r="V42" i="5"/>
  <c r="CR42" i="5" s="1"/>
  <c r="AK42" i="5"/>
  <c r="AH43" i="5"/>
  <c r="Z43" i="5" s="1"/>
  <c r="JE40" i="5"/>
  <c r="IW40" i="5"/>
  <c r="IO40" i="5"/>
  <c r="IG40" i="5"/>
  <c r="HY40" i="5"/>
  <c r="IY40" i="5"/>
  <c r="IP40" i="5"/>
  <c r="IF40" i="5"/>
  <c r="HW40" i="5"/>
  <c r="IZ40" i="5"/>
  <c r="IQ40" i="5"/>
  <c r="IH40" i="5"/>
  <c r="HX40" i="5"/>
  <c r="IT40" i="5"/>
  <c r="II40" i="5"/>
  <c r="HU40" i="5"/>
  <c r="IU40" i="5"/>
  <c r="IJ40" i="5"/>
  <c r="HV40" i="5"/>
  <c r="IV40" i="5"/>
  <c r="IK40" i="5"/>
  <c r="LR40" i="5" s="1"/>
  <c r="HZ40" i="5"/>
  <c r="IX40" i="5"/>
  <c r="IL40" i="5"/>
  <c r="IA40" i="5"/>
  <c r="JA40" i="5"/>
  <c r="IM40" i="5"/>
  <c r="IB40" i="5"/>
  <c r="IE40" i="5"/>
  <c r="IN40" i="5"/>
  <c r="IR40" i="5"/>
  <c r="IS40" i="5"/>
  <c r="HR40" i="5"/>
  <c r="JB40" i="5"/>
  <c r="HS40" i="5"/>
  <c r="JD40" i="5"/>
  <c r="IC40" i="5"/>
  <c r="JC40" i="5"/>
  <c r="HT40" i="5"/>
  <c r="ID40" i="5"/>
  <c r="V36" i="5"/>
  <c r="CR36" i="5" s="1"/>
  <c r="AK36" i="5"/>
  <c r="AI36" i="5"/>
  <c r="AJ36" i="5" s="1"/>
  <c r="AH35" i="5"/>
  <c r="Z35" i="5" s="1"/>
  <c r="EB37" i="5"/>
  <c r="DT37" i="5"/>
  <c r="DL37" i="5"/>
  <c r="GT37" i="5" s="1"/>
  <c r="DD37" i="5"/>
  <c r="CV37" i="5"/>
  <c r="DZ37" i="5"/>
  <c r="DQ37" i="5"/>
  <c r="DH37" i="5"/>
  <c r="CY37" i="5"/>
  <c r="EA37" i="5"/>
  <c r="DI37" i="5"/>
  <c r="DR37" i="5"/>
  <c r="CZ37" i="5"/>
  <c r="DY37" i="5"/>
  <c r="DN37" i="5"/>
  <c r="DB37" i="5"/>
  <c r="EC37" i="5"/>
  <c r="DO37" i="5"/>
  <c r="DC37" i="5"/>
  <c r="ED37" i="5"/>
  <c r="DP37" i="5"/>
  <c r="DE37" i="5"/>
  <c r="CS37" i="5"/>
  <c r="EE37" i="5"/>
  <c r="DS37" i="5"/>
  <c r="DF37" i="5"/>
  <c r="CT37" i="5"/>
  <c r="EF37" i="5"/>
  <c r="DU37" i="5"/>
  <c r="DG37" i="5"/>
  <c r="CU37" i="5"/>
  <c r="DW37" i="5"/>
  <c r="DK37" i="5"/>
  <c r="GS37" i="5" s="1"/>
  <c r="CX37" i="5"/>
  <c r="CW37" i="5"/>
  <c r="DX37" i="5"/>
  <c r="DA37" i="5"/>
  <c r="DJ37" i="5"/>
  <c r="DV37" i="5"/>
  <c r="DM37" i="5"/>
  <c r="GU37" i="5" s="1"/>
  <c r="AA36" i="5"/>
  <c r="EZ19" i="5" s="1"/>
  <c r="AT36" i="5"/>
  <c r="AU36" i="5" s="1"/>
  <c r="AS35" i="5"/>
  <c r="U35" i="5" s="1"/>
  <c r="AV36" i="5"/>
  <c r="AW41" i="5"/>
  <c r="KD19" i="5" s="1"/>
  <c r="AW37" i="5"/>
  <c r="JZ19" i="5" s="1"/>
  <c r="JA37" i="5" l="1"/>
  <c r="IF37" i="5"/>
  <c r="HR37" i="5"/>
  <c r="HY37" i="5"/>
  <c r="IZ37" i="5"/>
  <c r="IG37" i="5"/>
  <c r="JE37" i="5"/>
  <c r="IS37" i="5"/>
  <c r="HT37" i="5"/>
  <c r="IR37" i="5"/>
  <c r="IH37" i="5"/>
  <c r="IA37" i="5"/>
  <c r="HW37" i="5"/>
  <c r="IN37" i="5"/>
  <c r="JD37" i="5"/>
  <c r="JC37" i="5"/>
  <c r="ID37" i="5"/>
  <c r="IP37" i="5"/>
  <c r="HX37" i="5"/>
  <c r="IE37" i="5"/>
  <c r="IM37" i="5"/>
  <c r="IW37" i="5"/>
  <c r="IQ37" i="5"/>
  <c r="IV37" i="5"/>
  <c r="LQ38" i="5"/>
  <c r="HZ37" i="5"/>
  <c r="II37" i="5"/>
  <c r="JB37" i="5"/>
  <c r="IK37" i="5"/>
  <c r="LR37" i="5" s="1"/>
  <c r="IC37" i="5"/>
  <c r="IX37" i="5"/>
  <c r="IJ37" i="5"/>
  <c r="LQ37" i="5" s="1"/>
  <c r="IT37" i="5"/>
  <c r="IB37" i="5"/>
  <c r="IY37" i="5"/>
  <c r="IL37" i="5"/>
  <c r="LS37" i="5" s="1"/>
  <c r="HV37" i="5"/>
  <c r="HS37" i="5"/>
  <c r="IO37" i="5"/>
  <c r="HU37" i="5"/>
  <c r="LS38" i="5"/>
  <c r="AL42" i="5"/>
  <c r="HQ42" i="5" s="1"/>
  <c r="IJ42" i="5" s="1"/>
  <c r="LS40" i="5"/>
  <c r="GR41" i="5"/>
  <c r="AW42" i="5"/>
  <c r="KE19" i="5" s="1"/>
  <c r="KE53" i="5" s="1"/>
  <c r="GR37" i="5"/>
  <c r="AT43" i="5"/>
  <c r="AU43" i="5" s="1"/>
  <c r="AA43" i="5"/>
  <c r="FG19" i="5" s="1"/>
  <c r="AV43" i="5"/>
  <c r="AS44" i="5"/>
  <c r="U44" i="5" s="1"/>
  <c r="AT35" i="5"/>
  <c r="AU35" i="5" s="1"/>
  <c r="AV35" i="5"/>
  <c r="AA35" i="5"/>
  <c r="EY19" i="5" s="1"/>
  <c r="AS34" i="5"/>
  <c r="U34" i="5" s="1"/>
  <c r="EZ59" i="5"/>
  <c r="EZ55" i="5"/>
  <c r="EZ58" i="5"/>
  <c r="EZ56" i="5"/>
  <c r="EZ53" i="5"/>
  <c r="EZ46" i="5"/>
  <c r="EZ57" i="5"/>
  <c r="EZ49" i="5"/>
  <c r="EZ52" i="5"/>
  <c r="EZ48" i="5"/>
  <c r="EZ39" i="5"/>
  <c r="GQ39" i="5" s="1"/>
  <c r="EZ45" i="5"/>
  <c r="EZ29" i="5"/>
  <c r="EZ32" i="5"/>
  <c r="EZ51" i="5"/>
  <c r="EZ44" i="5"/>
  <c r="EZ41" i="5"/>
  <c r="GQ41" i="5" s="1"/>
  <c r="EZ40" i="5"/>
  <c r="GQ40" i="5" s="1"/>
  <c r="EZ54" i="5"/>
  <c r="EZ43" i="5"/>
  <c r="EZ50" i="5"/>
  <c r="EZ37" i="5"/>
  <c r="GQ37" i="5" s="1"/>
  <c r="EZ47" i="5"/>
  <c r="EZ33" i="5"/>
  <c r="EZ36" i="5"/>
  <c r="EZ42" i="5"/>
  <c r="EZ34" i="5"/>
  <c r="EZ35" i="5"/>
  <c r="EZ30" i="5"/>
  <c r="EZ38" i="5"/>
  <c r="GQ38" i="5" s="1"/>
  <c r="EZ31" i="5"/>
  <c r="EZ28" i="5"/>
  <c r="EZ27" i="5"/>
  <c r="EZ26" i="5"/>
  <c r="EZ25" i="5"/>
  <c r="EZ24" i="5"/>
  <c r="EZ21" i="5"/>
  <c r="EZ23" i="5"/>
  <c r="EZ22" i="5"/>
  <c r="EZ20" i="5"/>
  <c r="JE41" i="5"/>
  <c r="IW41" i="5"/>
  <c r="IO41" i="5"/>
  <c r="IG41" i="5"/>
  <c r="HY41" i="5"/>
  <c r="IV41" i="5"/>
  <c r="IM41" i="5"/>
  <c r="ID41" i="5"/>
  <c r="HU41" i="5"/>
  <c r="IX41" i="5"/>
  <c r="IN41" i="5"/>
  <c r="IE41" i="5"/>
  <c r="HV41" i="5"/>
  <c r="IT41" i="5"/>
  <c r="II41" i="5"/>
  <c r="HW41" i="5"/>
  <c r="IU41" i="5"/>
  <c r="IJ41" i="5"/>
  <c r="LQ41" i="5" s="1"/>
  <c r="HX41" i="5"/>
  <c r="IY41" i="5"/>
  <c r="IK41" i="5"/>
  <c r="LR41" i="5" s="1"/>
  <c r="HZ41" i="5"/>
  <c r="IZ41" i="5"/>
  <c r="IL41" i="5"/>
  <c r="LS41" i="5" s="1"/>
  <c r="IA41" i="5"/>
  <c r="JA41" i="5"/>
  <c r="IP41" i="5"/>
  <c r="IB41" i="5"/>
  <c r="IS41" i="5"/>
  <c r="HR41" i="5"/>
  <c r="JB41" i="5"/>
  <c r="HS41" i="5"/>
  <c r="JC41" i="5"/>
  <c r="HT41" i="5"/>
  <c r="JD41" i="5"/>
  <c r="IC41" i="5"/>
  <c r="IF41" i="5"/>
  <c r="IQ41" i="5"/>
  <c r="IH41" i="5"/>
  <c r="IR41" i="5"/>
  <c r="FF59" i="5"/>
  <c r="FF52" i="5"/>
  <c r="FF57" i="5"/>
  <c r="FF56" i="5"/>
  <c r="FF53" i="5"/>
  <c r="FF51" i="5"/>
  <c r="FF58" i="5"/>
  <c r="FF55" i="5"/>
  <c r="FF48" i="5"/>
  <c r="FF50" i="5"/>
  <c r="FF43" i="5"/>
  <c r="FF42" i="5"/>
  <c r="FF41" i="5"/>
  <c r="GW41" i="5" s="1"/>
  <c r="FF31" i="5"/>
  <c r="FF28" i="5"/>
  <c r="FF47" i="5"/>
  <c r="FF39" i="5"/>
  <c r="GW39" i="5" s="1"/>
  <c r="FF38" i="5"/>
  <c r="GW38" i="5" s="1"/>
  <c r="FF35" i="5"/>
  <c r="FF46" i="5"/>
  <c r="FF54" i="5"/>
  <c r="FF49" i="5"/>
  <c r="FF45" i="5"/>
  <c r="FF44" i="5"/>
  <c r="FF37" i="5"/>
  <c r="GW37" i="5" s="1"/>
  <c r="FF40" i="5"/>
  <c r="GW40" i="5" s="1"/>
  <c r="FF36" i="5"/>
  <c r="FF33" i="5"/>
  <c r="FF34" i="5"/>
  <c r="FF30" i="5"/>
  <c r="FF29" i="5"/>
  <c r="FF32" i="5"/>
  <c r="FF27" i="5"/>
  <c r="FF26" i="5"/>
  <c r="FF25" i="5"/>
  <c r="FF24" i="5"/>
  <c r="FF23" i="5"/>
  <c r="FF22" i="5"/>
  <c r="FF21" i="5"/>
  <c r="FF20" i="5"/>
  <c r="KD59" i="5"/>
  <c r="KD55" i="5"/>
  <c r="KD54" i="5"/>
  <c r="KD58" i="5"/>
  <c r="KD56" i="5"/>
  <c r="KD53" i="5"/>
  <c r="KD50" i="5"/>
  <c r="KD46" i="5"/>
  <c r="KD49" i="5"/>
  <c r="KD48" i="5"/>
  <c r="KD51" i="5"/>
  <c r="KD39" i="5"/>
  <c r="LT39" i="5" s="1"/>
  <c r="KD45" i="5"/>
  <c r="KD43" i="5"/>
  <c r="KD32" i="5"/>
  <c r="KD29" i="5"/>
  <c r="KD47" i="5"/>
  <c r="KD42" i="5"/>
  <c r="KD57" i="5"/>
  <c r="KD41" i="5"/>
  <c r="KD38" i="5"/>
  <c r="LT38" i="5" s="1"/>
  <c r="KD33" i="5"/>
  <c r="KD52" i="5"/>
  <c r="KD40" i="5"/>
  <c r="LT40" i="5" s="1"/>
  <c r="KD37" i="5"/>
  <c r="KD34" i="5"/>
  <c r="KD44" i="5"/>
  <c r="KD36" i="5"/>
  <c r="KD35" i="5"/>
  <c r="KD28" i="5"/>
  <c r="KD31" i="5"/>
  <c r="KD30" i="5"/>
  <c r="KD27" i="5"/>
  <c r="KD25" i="5"/>
  <c r="KD26" i="5"/>
  <c r="KD24" i="5"/>
  <c r="KD21" i="5"/>
  <c r="KD23" i="5"/>
  <c r="KD22" i="5"/>
  <c r="KD20" i="5"/>
  <c r="DY36" i="5"/>
  <c r="DQ36" i="5"/>
  <c r="DI36" i="5"/>
  <c r="DA36" i="5"/>
  <c r="CS36" i="5"/>
  <c r="DZ36" i="5"/>
  <c r="DP36" i="5"/>
  <c r="DG36" i="5"/>
  <c r="CX36" i="5"/>
  <c r="EA36" i="5"/>
  <c r="DH36" i="5"/>
  <c r="DR36" i="5"/>
  <c r="CY36" i="5"/>
  <c r="DW36" i="5"/>
  <c r="DL36" i="5"/>
  <c r="GT36" i="5" s="1"/>
  <c r="CZ36" i="5"/>
  <c r="DM36" i="5"/>
  <c r="GU36" i="5" s="1"/>
  <c r="DX36" i="5"/>
  <c r="DB36" i="5"/>
  <c r="EB36" i="5"/>
  <c r="DN36" i="5"/>
  <c r="GV36" i="5" s="1"/>
  <c r="DC36" i="5"/>
  <c r="EC36" i="5"/>
  <c r="DO36" i="5"/>
  <c r="DD36" i="5"/>
  <c r="EE36" i="5"/>
  <c r="DT36" i="5"/>
  <c r="DF36" i="5"/>
  <c r="CU36" i="5"/>
  <c r="DU36" i="5"/>
  <c r="ED36" i="5"/>
  <c r="DE36" i="5"/>
  <c r="DV36" i="5"/>
  <c r="CT36" i="5"/>
  <c r="CV36" i="5"/>
  <c r="DJ36" i="5"/>
  <c r="GR36" i="5" s="1"/>
  <c r="DK36" i="5"/>
  <c r="GS36" i="5" s="1"/>
  <c r="EF36" i="5"/>
  <c r="CW36" i="5"/>
  <c r="DS36" i="5"/>
  <c r="GV41" i="5"/>
  <c r="ED42" i="5"/>
  <c r="DV42" i="5"/>
  <c r="DN42" i="5"/>
  <c r="GV42" i="5" s="1"/>
  <c r="DF42" i="5"/>
  <c r="CX42" i="5"/>
  <c r="EB42" i="5"/>
  <c r="DS42" i="5"/>
  <c r="DJ42" i="5"/>
  <c r="GR42" i="5" s="1"/>
  <c r="DA42" i="5"/>
  <c r="EC42" i="5"/>
  <c r="DT42" i="5"/>
  <c r="DK42" i="5"/>
  <c r="GS42" i="5" s="1"/>
  <c r="DB42" i="5"/>
  <c r="CS42" i="5"/>
  <c r="DZ42" i="5"/>
  <c r="DO42" i="5"/>
  <c r="DC42" i="5"/>
  <c r="EA42" i="5"/>
  <c r="DP42" i="5"/>
  <c r="DD42" i="5"/>
  <c r="EE42" i="5"/>
  <c r="DQ42" i="5"/>
  <c r="DE42" i="5"/>
  <c r="CT42" i="5"/>
  <c r="EF42" i="5"/>
  <c r="DR42" i="5"/>
  <c r="DG42" i="5"/>
  <c r="CU42" i="5"/>
  <c r="DU42" i="5"/>
  <c r="DH42" i="5"/>
  <c r="CV42" i="5"/>
  <c r="DI42" i="5"/>
  <c r="DL42" i="5"/>
  <c r="GT42" i="5" s="1"/>
  <c r="DM42" i="5"/>
  <c r="GU42" i="5" s="1"/>
  <c r="DW42" i="5"/>
  <c r="DX42" i="5"/>
  <c r="CY42" i="5"/>
  <c r="DY42" i="5"/>
  <c r="CW42" i="5"/>
  <c r="CZ42" i="5"/>
  <c r="V43" i="5"/>
  <c r="CR43" i="5" s="1"/>
  <c r="AK43" i="5"/>
  <c r="AH44" i="5"/>
  <c r="Z44" i="5" s="1"/>
  <c r="AI43" i="5"/>
  <c r="AJ43" i="5" s="1"/>
  <c r="JZ59" i="5"/>
  <c r="JZ58" i="5"/>
  <c r="JZ54" i="5"/>
  <c r="JZ56" i="5"/>
  <c r="JZ52" i="5"/>
  <c r="JZ57" i="5"/>
  <c r="JZ53" i="5"/>
  <c r="JZ55" i="5"/>
  <c r="JZ42" i="5"/>
  <c r="JZ47" i="5"/>
  <c r="JZ51" i="5"/>
  <c r="JZ50" i="5"/>
  <c r="JZ41" i="5"/>
  <c r="JZ39" i="5"/>
  <c r="LP39" i="5" s="1"/>
  <c r="JZ34" i="5"/>
  <c r="JZ38" i="5"/>
  <c r="LP38" i="5" s="1"/>
  <c r="JZ37" i="5"/>
  <c r="JZ45" i="5"/>
  <c r="JZ49" i="5"/>
  <c r="JZ46" i="5"/>
  <c r="JZ44" i="5"/>
  <c r="JZ40" i="5"/>
  <c r="LP40" i="5" s="1"/>
  <c r="JZ48" i="5"/>
  <c r="JZ36" i="5"/>
  <c r="JZ43" i="5"/>
  <c r="JZ35" i="5"/>
  <c r="JZ33" i="5"/>
  <c r="JZ30" i="5"/>
  <c r="JZ28" i="5"/>
  <c r="JZ32" i="5"/>
  <c r="JZ29" i="5"/>
  <c r="JZ31" i="5"/>
  <c r="JZ27" i="5"/>
  <c r="JZ26" i="5"/>
  <c r="JZ25" i="5"/>
  <c r="JZ24" i="5"/>
  <c r="JZ23" i="5"/>
  <c r="JZ21" i="5"/>
  <c r="JZ22" i="5"/>
  <c r="JZ20" i="5"/>
  <c r="AW36" i="5"/>
  <c r="JY19" i="5" s="1"/>
  <c r="AL36" i="5"/>
  <c r="HQ36" i="5" s="1"/>
  <c r="GV37" i="5"/>
  <c r="LQ40" i="5"/>
  <c r="AH34" i="5"/>
  <c r="Z34" i="5" s="1"/>
  <c r="AK35" i="5"/>
  <c r="V35" i="5"/>
  <c r="CR35" i="5" s="1"/>
  <c r="AI35" i="5"/>
  <c r="AJ35" i="5" s="1"/>
  <c r="KE27" i="5" l="1"/>
  <c r="KE40" i="5"/>
  <c r="LU40" i="5" s="1"/>
  <c r="KE59" i="5"/>
  <c r="KE52" i="5"/>
  <c r="IM42" i="5"/>
  <c r="LT42" i="5" s="1"/>
  <c r="HY42" i="5"/>
  <c r="IV42" i="5"/>
  <c r="IR42" i="5"/>
  <c r="IS42" i="5"/>
  <c r="KE21" i="5"/>
  <c r="KE57" i="5"/>
  <c r="KE30" i="5"/>
  <c r="KE35" i="5"/>
  <c r="KE29" i="5"/>
  <c r="KE43" i="5"/>
  <c r="IQ42" i="5"/>
  <c r="IE42" i="5"/>
  <c r="LP41" i="5"/>
  <c r="KE20" i="5"/>
  <c r="KE34" i="5"/>
  <c r="KE28" i="5"/>
  <c r="KE33" i="5"/>
  <c r="KE41" i="5"/>
  <c r="LU41" i="5" s="1"/>
  <c r="KE23" i="5"/>
  <c r="KE37" i="5"/>
  <c r="LU37" i="5" s="1"/>
  <c r="KE38" i="5"/>
  <c r="LU38" i="5" s="1"/>
  <c r="KE48" i="5"/>
  <c r="KE51" i="5"/>
  <c r="KE36" i="5"/>
  <c r="KE39" i="5"/>
  <c r="LU39" i="5" s="1"/>
  <c r="KE49" i="5"/>
  <c r="KE58" i="5"/>
  <c r="KE24" i="5"/>
  <c r="KE42" i="5"/>
  <c r="KE46" i="5"/>
  <c r="KE55" i="5"/>
  <c r="KE25" i="5"/>
  <c r="KE31" i="5"/>
  <c r="KE45" i="5"/>
  <c r="KE50" i="5"/>
  <c r="KE54" i="5"/>
  <c r="KE22" i="5"/>
  <c r="KE32" i="5"/>
  <c r="KE26" i="5"/>
  <c r="KE44" i="5"/>
  <c r="KE47" i="5"/>
  <c r="KE56" i="5"/>
  <c r="LP37" i="5"/>
  <c r="IU42" i="5"/>
  <c r="JA42" i="5"/>
  <c r="IZ42" i="5"/>
  <c r="IT42" i="5"/>
  <c r="HZ42" i="5"/>
  <c r="IF42" i="5"/>
  <c r="HR42" i="5"/>
  <c r="IX42" i="5"/>
  <c r="ID42" i="5"/>
  <c r="HV42" i="5"/>
  <c r="JE42" i="5"/>
  <c r="JB42" i="5"/>
  <c r="IB42" i="5"/>
  <c r="II42" i="5"/>
  <c r="LP42" i="5" s="1"/>
  <c r="IK42" i="5"/>
  <c r="LR42" i="5" s="1"/>
  <c r="JC42" i="5"/>
  <c r="IL42" i="5"/>
  <c r="LS42" i="5" s="1"/>
  <c r="IN42" i="5"/>
  <c r="IH42" i="5"/>
  <c r="HS42" i="5"/>
  <c r="IC42" i="5"/>
  <c r="IY42" i="5"/>
  <c r="IW42" i="5"/>
  <c r="HX42" i="5"/>
  <c r="IG42" i="5"/>
  <c r="IP42" i="5"/>
  <c r="HW42" i="5"/>
  <c r="HT42" i="5"/>
  <c r="HU42" i="5"/>
  <c r="JD42" i="5"/>
  <c r="IA42" i="5"/>
  <c r="IO42" i="5"/>
  <c r="AW35" i="5"/>
  <c r="JX19" i="5" s="1"/>
  <c r="JX59" i="5" s="1"/>
  <c r="AL43" i="5"/>
  <c r="HQ43" i="5" s="1"/>
  <c r="IX43" i="5" s="1"/>
  <c r="GW36" i="5"/>
  <c r="GQ36" i="5"/>
  <c r="AL35" i="5"/>
  <c r="HQ35" i="5" s="1"/>
  <c r="IS35" i="5" s="1"/>
  <c r="LT37" i="5"/>
  <c r="JY59" i="5"/>
  <c r="JY51" i="5"/>
  <c r="JY56" i="5"/>
  <c r="JY57" i="5"/>
  <c r="JY53" i="5"/>
  <c r="JY50" i="5"/>
  <c r="JY55" i="5"/>
  <c r="JY58" i="5"/>
  <c r="JY54" i="5"/>
  <c r="JY47" i="5"/>
  <c r="JY38" i="5"/>
  <c r="LO38" i="5" s="1"/>
  <c r="JY37" i="5"/>
  <c r="LO37" i="5" s="1"/>
  <c r="JY34" i="5"/>
  <c r="JY36" i="5"/>
  <c r="JY30" i="5"/>
  <c r="JY45" i="5"/>
  <c r="JY42" i="5"/>
  <c r="JY49" i="5"/>
  <c r="JY46" i="5"/>
  <c r="JY44" i="5"/>
  <c r="JY41" i="5"/>
  <c r="LO41" i="5" s="1"/>
  <c r="JY40" i="5"/>
  <c r="LO40" i="5" s="1"/>
  <c r="JY52" i="5"/>
  <c r="JY39" i="5"/>
  <c r="LO39" i="5" s="1"/>
  <c r="JY31" i="5"/>
  <c r="JY48" i="5"/>
  <c r="JY43" i="5"/>
  <c r="JY35" i="5"/>
  <c r="JY33" i="5"/>
  <c r="JY32" i="5"/>
  <c r="JY29" i="5"/>
  <c r="JY28" i="5"/>
  <c r="JY27" i="5"/>
  <c r="JY25" i="5"/>
  <c r="JY26" i="5"/>
  <c r="JY24" i="5"/>
  <c r="JY22" i="5"/>
  <c r="JY21" i="5"/>
  <c r="JY23" i="5"/>
  <c r="JY20" i="5"/>
  <c r="AH45" i="5"/>
  <c r="Z45" i="5" s="1"/>
  <c r="V44" i="5"/>
  <c r="CR44" i="5" s="1"/>
  <c r="AI44" i="5"/>
  <c r="AJ44" i="5" s="1"/>
  <c r="AK44" i="5"/>
  <c r="GW42" i="5"/>
  <c r="FG59" i="5"/>
  <c r="FG55" i="5"/>
  <c r="FG52" i="5"/>
  <c r="FG56" i="5"/>
  <c r="FG57" i="5"/>
  <c r="FG58" i="5"/>
  <c r="FG54" i="5"/>
  <c r="FG49" i="5"/>
  <c r="FG43" i="5"/>
  <c r="FG48" i="5"/>
  <c r="FG47" i="5"/>
  <c r="FG44" i="5"/>
  <c r="FG40" i="5"/>
  <c r="GX40" i="5" s="1"/>
  <c r="FG36" i="5"/>
  <c r="GX36" i="5" s="1"/>
  <c r="FG53" i="5"/>
  <c r="FG42" i="5"/>
  <c r="GX42" i="5" s="1"/>
  <c r="FG50" i="5"/>
  <c r="FG32" i="5"/>
  <c r="FG29" i="5"/>
  <c r="FG39" i="5"/>
  <c r="GX39" i="5" s="1"/>
  <c r="FG46" i="5"/>
  <c r="FG51" i="5"/>
  <c r="FG38" i="5"/>
  <c r="GX38" i="5" s="1"/>
  <c r="FG34" i="5"/>
  <c r="FG31" i="5"/>
  <c r="FG45" i="5"/>
  <c r="FG41" i="5"/>
  <c r="GX41" i="5" s="1"/>
  <c r="FG35" i="5"/>
  <c r="FG37" i="5"/>
  <c r="GX37" i="5" s="1"/>
  <c r="FG28" i="5"/>
  <c r="FG33" i="5"/>
  <c r="FG30" i="5"/>
  <c r="FG27" i="5"/>
  <c r="FG25" i="5"/>
  <c r="FG26" i="5"/>
  <c r="FG24" i="5"/>
  <c r="FG21" i="5"/>
  <c r="FG22" i="5"/>
  <c r="FG23" i="5"/>
  <c r="FG20" i="5"/>
  <c r="AW43" i="5"/>
  <c r="KF19" i="5" s="1"/>
  <c r="LT41" i="5"/>
  <c r="DY43" i="5"/>
  <c r="DQ43" i="5"/>
  <c r="DI43" i="5"/>
  <c r="GQ43" i="5" s="1"/>
  <c r="DA43" i="5"/>
  <c r="CS43" i="5"/>
  <c r="EC43" i="5"/>
  <c r="DT43" i="5"/>
  <c r="DK43" i="5"/>
  <c r="GS43" i="5" s="1"/>
  <c r="DB43" i="5"/>
  <c r="ED43" i="5"/>
  <c r="DU43" i="5"/>
  <c r="DL43" i="5"/>
  <c r="GT43" i="5" s="1"/>
  <c r="DC43" i="5"/>
  <c r="CT43" i="5"/>
  <c r="EE43" i="5"/>
  <c r="DR43" i="5"/>
  <c r="DF43" i="5"/>
  <c r="CU43" i="5"/>
  <c r="EF43" i="5"/>
  <c r="DS43" i="5"/>
  <c r="DG43" i="5"/>
  <c r="CV43" i="5"/>
  <c r="DV43" i="5"/>
  <c r="DH43" i="5"/>
  <c r="CW43" i="5"/>
  <c r="DW43" i="5"/>
  <c r="DJ43" i="5"/>
  <c r="GR43" i="5" s="1"/>
  <c r="CX43" i="5"/>
  <c r="DX43" i="5"/>
  <c r="DM43" i="5"/>
  <c r="GU43" i="5" s="1"/>
  <c r="CY43" i="5"/>
  <c r="EB43" i="5"/>
  <c r="CZ43" i="5"/>
  <c r="DD43" i="5"/>
  <c r="DE43" i="5"/>
  <c r="DN43" i="5"/>
  <c r="GV43" i="5" s="1"/>
  <c r="DO43" i="5"/>
  <c r="GW43" i="5" s="1"/>
  <c r="DZ43" i="5"/>
  <c r="DP43" i="5"/>
  <c r="EA43" i="5"/>
  <c r="AI34" i="5"/>
  <c r="AJ34" i="5" s="1"/>
  <c r="AK34" i="5"/>
  <c r="AH33" i="5"/>
  <c r="Z33" i="5" s="1"/>
  <c r="V34" i="5"/>
  <c r="CR34" i="5" s="1"/>
  <c r="AT44" i="5"/>
  <c r="AU44" i="5" s="1"/>
  <c r="AV44" i="5"/>
  <c r="AA44" i="5"/>
  <c r="FH19" i="5" s="1"/>
  <c r="AS45" i="5"/>
  <c r="U45" i="5" s="1"/>
  <c r="EE35" i="5"/>
  <c r="DW35" i="5"/>
  <c r="DO35" i="5"/>
  <c r="GW35" i="5" s="1"/>
  <c r="DG35" i="5"/>
  <c r="CY35" i="5"/>
  <c r="EF35" i="5"/>
  <c r="DP35" i="5"/>
  <c r="CZ35" i="5"/>
  <c r="DX35" i="5"/>
  <c r="DH35" i="5"/>
  <c r="DU35" i="5"/>
  <c r="DK35" i="5"/>
  <c r="GS35" i="5" s="1"/>
  <c r="DA35" i="5"/>
  <c r="DV35" i="5"/>
  <c r="DL35" i="5"/>
  <c r="GT35" i="5" s="1"/>
  <c r="DB35" i="5"/>
  <c r="DY35" i="5"/>
  <c r="DM35" i="5"/>
  <c r="GU35" i="5" s="1"/>
  <c r="DC35" i="5"/>
  <c r="CS35" i="5"/>
  <c r="DZ35" i="5"/>
  <c r="DN35" i="5"/>
  <c r="GV35" i="5" s="1"/>
  <c r="DD35" i="5"/>
  <c r="CT35" i="5"/>
  <c r="EB35" i="5"/>
  <c r="DR35" i="5"/>
  <c r="DF35" i="5"/>
  <c r="CV35" i="5"/>
  <c r="DT35" i="5"/>
  <c r="CU35" i="5"/>
  <c r="EC35" i="5"/>
  <c r="CX35" i="5"/>
  <c r="DI35" i="5"/>
  <c r="GQ35" i="5" s="1"/>
  <c r="DQ35" i="5"/>
  <c r="EA35" i="5"/>
  <c r="CW35" i="5"/>
  <c r="ED35" i="5"/>
  <c r="DE35" i="5"/>
  <c r="DJ35" i="5"/>
  <c r="GR35" i="5" s="1"/>
  <c r="DS35" i="5"/>
  <c r="EY59" i="5"/>
  <c r="EY55" i="5"/>
  <c r="EY52" i="5"/>
  <c r="EY58" i="5"/>
  <c r="EY56" i="5"/>
  <c r="EY57" i="5"/>
  <c r="EY54" i="5"/>
  <c r="EY53" i="5"/>
  <c r="EY49" i="5"/>
  <c r="EY43" i="5"/>
  <c r="EY48" i="5"/>
  <c r="EY46" i="5"/>
  <c r="EY45" i="5"/>
  <c r="EY36" i="5"/>
  <c r="GP36" i="5" s="1"/>
  <c r="EY44" i="5"/>
  <c r="EY40" i="5"/>
  <c r="GP40" i="5" s="1"/>
  <c r="EY32" i="5"/>
  <c r="EY29" i="5"/>
  <c r="EY51" i="5"/>
  <c r="EY41" i="5"/>
  <c r="GP41" i="5" s="1"/>
  <c r="EY39" i="5"/>
  <c r="GP39" i="5" s="1"/>
  <c r="EY47" i="5"/>
  <c r="EY50" i="5"/>
  <c r="EY33" i="5"/>
  <c r="EY42" i="5"/>
  <c r="GP42" i="5" s="1"/>
  <c r="EY34" i="5"/>
  <c r="EY38" i="5"/>
  <c r="GP38" i="5" s="1"/>
  <c r="EY31" i="5"/>
  <c r="EY37" i="5"/>
  <c r="GP37" i="5" s="1"/>
  <c r="EY28" i="5"/>
  <c r="EY35" i="5"/>
  <c r="EY30" i="5"/>
  <c r="EY27" i="5"/>
  <c r="EY25" i="5"/>
  <c r="EY26" i="5"/>
  <c r="EY24" i="5"/>
  <c r="EY21" i="5"/>
  <c r="EY22" i="5"/>
  <c r="EY23" i="5"/>
  <c r="EY20" i="5"/>
  <c r="GQ42" i="5"/>
  <c r="LQ42" i="5"/>
  <c r="JC36" i="5"/>
  <c r="IU36" i="5"/>
  <c r="IM36" i="5"/>
  <c r="LT36" i="5" s="1"/>
  <c r="IE36" i="5"/>
  <c r="HW36" i="5"/>
  <c r="JD36" i="5"/>
  <c r="IT36" i="5"/>
  <c r="IK36" i="5"/>
  <c r="LR36" i="5" s="1"/>
  <c r="IB36" i="5"/>
  <c r="HS36" i="5"/>
  <c r="JE36" i="5"/>
  <c r="IV36" i="5"/>
  <c r="IL36" i="5"/>
  <c r="HT36" i="5"/>
  <c r="IC36" i="5"/>
  <c r="IS36" i="5"/>
  <c r="IH36" i="5"/>
  <c r="HV36" i="5"/>
  <c r="IW36" i="5"/>
  <c r="II36" i="5"/>
  <c r="LP36" i="5" s="1"/>
  <c r="HX36" i="5"/>
  <c r="IJ36" i="5"/>
  <c r="LQ36" i="5" s="1"/>
  <c r="IX36" i="5"/>
  <c r="HY36" i="5"/>
  <c r="IY36" i="5"/>
  <c r="IN36" i="5"/>
  <c r="HZ36" i="5"/>
  <c r="IZ36" i="5"/>
  <c r="IO36" i="5"/>
  <c r="IA36" i="5"/>
  <c r="JB36" i="5"/>
  <c r="IQ36" i="5"/>
  <c r="IF36" i="5"/>
  <c r="HR36" i="5"/>
  <c r="JA36" i="5"/>
  <c r="ID36" i="5"/>
  <c r="HU36" i="5"/>
  <c r="IG36" i="5"/>
  <c r="IP36" i="5"/>
  <c r="IR36" i="5"/>
  <c r="AV34" i="5"/>
  <c r="AA34" i="5"/>
  <c r="EX19" i="5" s="1"/>
  <c r="AT34" i="5"/>
  <c r="AU34" i="5" s="1"/>
  <c r="AS33" i="5"/>
  <c r="U33" i="5" s="1"/>
  <c r="LS36" i="5"/>
  <c r="IJ43" i="5" l="1"/>
  <c r="LQ43" i="5" s="1"/>
  <c r="JE43" i="5"/>
  <c r="IN43" i="5"/>
  <c r="LU43" i="5" s="1"/>
  <c r="IR43" i="5"/>
  <c r="IY43" i="5"/>
  <c r="HZ43" i="5"/>
  <c r="II43" i="5"/>
  <c r="LP43" i="5" s="1"/>
  <c r="IL43" i="5"/>
  <c r="LS43" i="5" s="1"/>
  <c r="IT43" i="5"/>
  <c r="JD43" i="5"/>
  <c r="HV43" i="5"/>
  <c r="IK43" i="5"/>
  <c r="LR43" i="5" s="1"/>
  <c r="HT43" i="5"/>
  <c r="HR43" i="5"/>
  <c r="HW43" i="5"/>
  <c r="IA43" i="5"/>
  <c r="IB43" i="5"/>
  <c r="IH43" i="5"/>
  <c r="LO43" i="5" s="1"/>
  <c r="IC43" i="5"/>
  <c r="IE43" i="5"/>
  <c r="IZ43" i="5"/>
  <c r="HY43" i="5"/>
  <c r="IS43" i="5"/>
  <c r="IQ43" i="5"/>
  <c r="IM43" i="5"/>
  <c r="LT43" i="5" s="1"/>
  <c r="HX43" i="5"/>
  <c r="IU43" i="5"/>
  <c r="JA43" i="5"/>
  <c r="IV43" i="5"/>
  <c r="HS43" i="5"/>
  <c r="IG43" i="5"/>
  <c r="JC43" i="5"/>
  <c r="IW43" i="5"/>
  <c r="HU43" i="5"/>
  <c r="ID43" i="5"/>
  <c r="IP43" i="5"/>
  <c r="LO36" i="5"/>
  <c r="LU36" i="5"/>
  <c r="JC35" i="5"/>
  <c r="IF43" i="5"/>
  <c r="IO43" i="5"/>
  <c r="JB43" i="5"/>
  <c r="JX32" i="5"/>
  <c r="JX47" i="5"/>
  <c r="JX27" i="5"/>
  <c r="LU42" i="5"/>
  <c r="JX28" i="5"/>
  <c r="JX26" i="5"/>
  <c r="JX43" i="5"/>
  <c r="JX42" i="5"/>
  <c r="LN42" i="5" s="1"/>
  <c r="JX35" i="5"/>
  <c r="JX23" i="5"/>
  <c r="JX34" i="5"/>
  <c r="JX50" i="5"/>
  <c r="JX44" i="5"/>
  <c r="JX46" i="5"/>
  <c r="JX21" i="5"/>
  <c r="JX39" i="5"/>
  <c r="LN39" i="5" s="1"/>
  <c r="JX51" i="5"/>
  <c r="JX54" i="5"/>
  <c r="JX22" i="5"/>
  <c r="JX31" i="5"/>
  <c r="JX48" i="5"/>
  <c r="JX20" i="5"/>
  <c r="JX24" i="5"/>
  <c r="JX29" i="5"/>
  <c r="JX41" i="5"/>
  <c r="LN41" i="5" s="1"/>
  <c r="JX25" i="5"/>
  <c r="JX38" i="5"/>
  <c r="LN38" i="5" s="1"/>
  <c r="JX36" i="5"/>
  <c r="LN36" i="5" s="1"/>
  <c r="IV35" i="5"/>
  <c r="HR35" i="5"/>
  <c r="IA35" i="5"/>
  <c r="HZ35" i="5"/>
  <c r="IG35" i="5"/>
  <c r="IO35" i="5"/>
  <c r="JA35" i="5"/>
  <c r="HY35" i="5"/>
  <c r="IJ35" i="5"/>
  <c r="LQ35" i="5" s="1"/>
  <c r="IQ35" i="5"/>
  <c r="IY35" i="5"/>
  <c r="IN35" i="5"/>
  <c r="LU35" i="5" s="1"/>
  <c r="HX35" i="5"/>
  <c r="IF35" i="5"/>
  <c r="HV35" i="5"/>
  <c r="JE35" i="5"/>
  <c r="IH35" i="5"/>
  <c r="LO35" i="5" s="1"/>
  <c r="IP35" i="5"/>
  <c r="IL35" i="5"/>
  <c r="LS35" i="5" s="1"/>
  <c r="JB35" i="5"/>
  <c r="II35" i="5"/>
  <c r="LP35" i="5" s="1"/>
  <c r="IX35" i="5"/>
  <c r="IR35" i="5"/>
  <c r="IZ35" i="5"/>
  <c r="IT35" i="5"/>
  <c r="IW35" i="5"/>
  <c r="IU35" i="5"/>
  <c r="JD35" i="5"/>
  <c r="HS35" i="5"/>
  <c r="HU35" i="5"/>
  <c r="IB35" i="5"/>
  <c r="IM35" i="5"/>
  <c r="LT35" i="5" s="1"/>
  <c r="HW35" i="5"/>
  <c r="IE35" i="5"/>
  <c r="IC35" i="5"/>
  <c r="JX45" i="5"/>
  <c r="JX58" i="5"/>
  <c r="JX40" i="5"/>
  <c r="LN40" i="5" s="1"/>
  <c r="JX49" i="5"/>
  <c r="JX57" i="5"/>
  <c r="JX37" i="5"/>
  <c r="LN37" i="5" s="1"/>
  <c r="JX53" i="5"/>
  <c r="JX33" i="5"/>
  <c r="JX52" i="5"/>
  <c r="JX56" i="5"/>
  <c r="JX30" i="5"/>
  <c r="JX55" i="5"/>
  <c r="IK35" i="5"/>
  <c r="LR35" i="5" s="1"/>
  <c r="AW34" i="5"/>
  <c r="JW19" i="5" s="1"/>
  <c r="JW59" i="5" s="1"/>
  <c r="HT35" i="5"/>
  <c r="ID35" i="5"/>
  <c r="GX35" i="5"/>
  <c r="AW44" i="5"/>
  <c r="KG19" i="5" s="1"/>
  <c r="KG56" i="5" s="1"/>
  <c r="GX43" i="5"/>
  <c r="GP43" i="5"/>
  <c r="AL34" i="5"/>
  <c r="HQ34" i="5" s="1"/>
  <c r="IZ34" i="5" s="1"/>
  <c r="AL44" i="5"/>
  <c r="HQ44" i="5" s="1"/>
  <c r="HR44" i="5" s="1"/>
  <c r="AS46" i="5"/>
  <c r="U46" i="5" s="1"/>
  <c r="AA45" i="5"/>
  <c r="FI19" i="5" s="1"/>
  <c r="AV45" i="5"/>
  <c r="AT45" i="5"/>
  <c r="AU45" i="5" s="1"/>
  <c r="AK33" i="5"/>
  <c r="AI33" i="5"/>
  <c r="AJ33" i="5" s="1"/>
  <c r="AH32" i="5"/>
  <c r="Z32" i="5" s="1"/>
  <c r="V33" i="5"/>
  <c r="CR33" i="5" s="1"/>
  <c r="EB44" i="5"/>
  <c r="DT44" i="5"/>
  <c r="DL44" i="5"/>
  <c r="GT44" i="5" s="1"/>
  <c r="DD44" i="5"/>
  <c r="CV44" i="5"/>
  <c r="ED44" i="5"/>
  <c r="DU44" i="5"/>
  <c r="DK44" i="5"/>
  <c r="GS44" i="5" s="1"/>
  <c r="DB44" i="5"/>
  <c r="CS44" i="5"/>
  <c r="EE44" i="5"/>
  <c r="DV44" i="5"/>
  <c r="DM44" i="5"/>
  <c r="GU44" i="5" s="1"/>
  <c r="DC44" i="5"/>
  <c r="CT44" i="5"/>
  <c r="DW44" i="5"/>
  <c r="DI44" i="5"/>
  <c r="GQ44" i="5" s="1"/>
  <c r="CX44" i="5"/>
  <c r="DX44" i="5"/>
  <c r="DJ44" i="5"/>
  <c r="GR44" i="5" s="1"/>
  <c r="CY44" i="5"/>
  <c r="DY44" i="5"/>
  <c r="DN44" i="5"/>
  <c r="GV44" i="5" s="1"/>
  <c r="CZ44" i="5"/>
  <c r="DZ44" i="5"/>
  <c r="DO44" i="5"/>
  <c r="GW44" i="5" s="1"/>
  <c r="DA44" i="5"/>
  <c r="EA44" i="5"/>
  <c r="DP44" i="5"/>
  <c r="GX44" i="5" s="1"/>
  <c r="DE44" i="5"/>
  <c r="DS44" i="5"/>
  <c r="EC44" i="5"/>
  <c r="CU44" i="5"/>
  <c r="EF44" i="5"/>
  <c r="CW44" i="5"/>
  <c r="DF44" i="5"/>
  <c r="DG44" i="5"/>
  <c r="DQ44" i="5"/>
  <c r="DH44" i="5"/>
  <c r="GP44" i="5" s="1"/>
  <c r="DR44" i="5"/>
  <c r="AT33" i="5"/>
  <c r="AU33" i="5" s="1"/>
  <c r="AA33" i="5"/>
  <c r="EW19" i="5" s="1"/>
  <c r="AS32" i="5"/>
  <c r="U32" i="5" s="1"/>
  <c r="AV33" i="5"/>
  <c r="EC34" i="5"/>
  <c r="DU34" i="5"/>
  <c r="DM34" i="5"/>
  <c r="GU34" i="5" s="1"/>
  <c r="DE34" i="5"/>
  <c r="CW34" i="5"/>
  <c r="ED34" i="5"/>
  <c r="DV34" i="5"/>
  <c r="DF34" i="5"/>
  <c r="DN34" i="5"/>
  <c r="GV34" i="5" s="1"/>
  <c r="CX34" i="5"/>
  <c r="DY34" i="5"/>
  <c r="DO34" i="5"/>
  <c r="GW34" i="5" s="1"/>
  <c r="DC34" i="5"/>
  <c r="CS34" i="5"/>
  <c r="DZ34" i="5"/>
  <c r="DP34" i="5"/>
  <c r="GX34" i="5" s="1"/>
  <c r="DD34" i="5"/>
  <c r="CT34" i="5"/>
  <c r="EA34" i="5"/>
  <c r="DQ34" i="5"/>
  <c r="DG34" i="5"/>
  <c r="CU34" i="5"/>
  <c r="EB34" i="5"/>
  <c r="DR34" i="5"/>
  <c r="DH34" i="5"/>
  <c r="GP34" i="5" s="1"/>
  <c r="CV34" i="5"/>
  <c r="EF34" i="5"/>
  <c r="DT34" i="5"/>
  <c r="DJ34" i="5"/>
  <c r="GR34" i="5" s="1"/>
  <c r="CZ34" i="5"/>
  <c r="DK34" i="5"/>
  <c r="GS34" i="5" s="1"/>
  <c r="DS34" i="5"/>
  <c r="CY34" i="5"/>
  <c r="DL34" i="5"/>
  <c r="GT34" i="5" s="1"/>
  <c r="DX34" i="5"/>
  <c r="EE34" i="5"/>
  <c r="DW34" i="5"/>
  <c r="DA34" i="5"/>
  <c r="DB34" i="5"/>
  <c r="DI34" i="5"/>
  <c r="GQ34" i="5" s="1"/>
  <c r="AH46" i="5"/>
  <c r="Z46" i="5" s="1"/>
  <c r="AI45" i="5"/>
  <c r="AJ45" i="5" s="1"/>
  <c r="AK45" i="5"/>
  <c r="V45" i="5"/>
  <c r="CR45" i="5" s="1"/>
  <c r="EX59" i="5"/>
  <c r="EX52" i="5"/>
  <c r="EX57" i="5"/>
  <c r="EX58" i="5"/>
  <c r="EX55" i="5"/>
  <c r="EX56" i="5"/>
  <c r="EX51" i="5"/>
  <c r="EX48" i="5"/>
  <c r="EX54" i="5"/>
  <c r="EX50" i="5"/>
  <c r="EX53" i="5"/>
  <c r="EX44" i="5"/>
  <c r="EX40" i="5"/>
  <c r="GO40" i="5" s="1"/>
  <c r="EX43" i="5"/>
  <c r="GO43" i="5" s="1"/>
  <c r="EX42" i="5"/>
  <c r="GO42" i="5" s="1"/>
  <c r="EX41" i="5"/>
  <c r="GO41" i="5" s="1"/>
  <c r="EX35" i="5"/>
  <c r="GO35" i="5" s="1"/>
  <c r="EX31" i="5"/>
  <c r="EX28" i="5"/>
  <c r="EX49" i="5"/>
  <c r="EX39" i="5"/>
  <c r="GO39" i="5" s="1"/>
  <c r="EX47" i="5"/>
  <c r="EX45" i="5"/>
  <c r="EX36" i="5"/>
  <c r="GO36" i="5" s="1"/>
  <c r="EX30" i="5"/>
  <c r="EX34" i="5"/>
  <c r="EX46" i="5"/>
  <c r="EX38" i="5"/>
  <c r="GO38" i="5" s="1"/>
  <c r="EX37" i="5"/>
  <c r="GO37" i="5" s="1"/>
  <c r="EX29" i="5"/>
  <c r="EX33" i="5"/>
  <c r="EX32" i="5"/>
  <c r="EX27" i="5"/>
  <c r="EX26" i="5"/>
  <c r="EX25" i="5"/>
  <c r="EX24" i="5"/>
  <c r="EX23" i="5"/>
  <c r="EX22" i="5"/>
  <c r="EX21" i="5"/>
  <c r="EX20" i="5"/>
  <c r="KF59" i="5"/>
  <c r="KF56" i="5"/>
  <c r="KF53" i="5"/>
  <c r="KF54" i="5"/>
  <c r="KF55" i="5"/>
  <c r="KF58" i="5"/>
  <c r="KF57" i="5"/>
  <c r="KF52" i="5"/>
  <c r="KF44" i="5"/>
  <c r="KF51" i="5"/>
  <c r="KF50" i="5"/>
  <c r="KF46" i="5"/>
  <c r="KF37" i="5"/>
  <c r="LV37" i="5" s="1"/>
  <c r="KF48" i="5"/>
  <c r="KF30" i="5"/>
  <c r="KF33" i="5"/>
  <c r="KF43" i="5"/>
  <c r="KF47" i="5"/>
  <c r="KF45" i="5"/>
  <c r="KF36" i="5"/>
  <c r="LV36" i="5" s="1"/>
  <c r="KF41" i="5"/>
  <c r="LV41" i="5" s="1"/>
  <c r="KF42" i="5"/>
  <c r="LV42" i="5" s="1"/>
  <c r="KF39" i="5"/>
  <c r="LV39" i="5" s="1"/>
  <c r="KF38" i="5"/>
  <c r="LV38" i="5" s="1"/>
  <c r="KF34" i="5"/>
  <c r="KF40" i="5"/>
  <c r="LV40" i="5" s="1"/>
  <c r="KF31" i="5"/>
  <c r="KF28" i="5"/>
  <c r="KF35" i="5"/>
  <c r="KF32" i="5"/>
  <c r="KF29" i="5"/>
  <c r="KF49" i="5"/>
  <c r="KF27" i="5"/>
  <c r="KF26" i="5"/>
  <c r="KF25" i="5"/>
  <c r="KF24" i="5"/>
  <c r="KF22" i="5"/>
  <c r="KF23" i="5"/>
  <c r="KF21" i="5"/>
  <c r="KF20" i="5"/>
  <c r="FH59" i="5"/>
  <c r="FH55" i="5"/>
  <c r="FH58" i="5"/>
  <c r="FH56" i="5"/>
  <c r="FH52" i="5"/>
  <c r="FH57" i="5"/>
  <c r="FH46" i="5"/>
  <c r="FH54" i="5"/>
  <c r="FH49" i="5"/>
  <c r="FH48" i="5"/>
  <c r="FH53" i="5"/>
  <c r="FH45" i="5"/>
  <c r="FH39" i="5"/>
  <c r="GY39" i="5" s="1"/>
  <c r="FH47" i="5"/>
  <c r="FH44" i="5"/>
  <c r="FH43" i="5"/>
  <c r="GY43" i="5" s="1"/>
  <c r="FH40" i="5"/>
  <c r="GY40" i="5" s="1"/>
  <c r="FH32" i="5"/>
  <c r="FH50" i="5"/>
  <c r="FH29" i="5"/>
  <c r="FH42" i="5"/>
  <c r="GY42" i="5" s="1"/>
  <c r="FH30" i="5"/>
  <c r="FH51" i="5"/>
  <c r="FH38" i="5"/>
  <c r="GY38" i="5" s="1"/>
  <c r="FH34" i="5"/>
  <c r="FH41" i="5"/>
  <c r="GY41" i="5" s="1"/>
  <c r="FH35" i="5"/>
  <c r="GY35" i="5" s="1"/>
  <c r="FH37" i="5"/>
  <c r="GY37" i="5" s="1"/>
  <c r="FH31" i="5"/>
  <c r="FH36" i="5"/>
  <c r="GY36" i="5" s="1"/>
  <c r="FH28" i="5"/>
  <c r="FH33" i="5"/>
  <c r="FH27" i="5"/>
  <c r="FH26" i="5"/>
  <c r="FH25" i="5"/>
  <c r="FH24" i="5"/>
  <c r="FH21" i="5"/>
  <c r="FH23" i="5"/>
  <c r="FH22" i="5"/>
  <c r="FH20" i="5"/>
  <c r="LO42" i="5"/>
  <c r="GP35" i="5"/>
  <c r="KG35" i="5" l="1"/>
  <c r="LW35" i="5" s="1"/>
  <c r="KG25" i="5"/>
  <c r="KG39" i="5"/>
  <c r="LW39" i="5" s="1"/>
  <c r="KG41" i="5"/>
  <c r="LW41" i="5" s="1"/>
  <c r="KG40" i="5"/>
  <c r="KG51" i="5"/>
  <c r="KG24" i="5"/>
  <c r="GY44" i="5"/>
  <c r="KG23" i="5"/>
  <c r="KG34" i="5"/>
  <c r="KG37" i="5"/>
  <c r="LW37" i="5" s="1"/>
  <c r="KG58" i="5"/>
  <c r="KG38" i="5"/>
  <c r="LW38" i="5" s="1"/>
  <c r="KG47" i="5"/>
  <c r="KG32" i="5"/>
  <c r="KG59" i="5"/>
  <c r="IU34" i="5"/>
  <c r="ID34" i="5"/>
  <c r="IN34" i="5"/>
  <c r="LU34" i="5" s="1"/>
  <c r="IE34" i="5"/>
  <c r="II34" i="5"/>
  <c r="LP34" i="5" s="1"/>
  <c r="JE34" i="5"/>
  <c r="IS34" i="5"/>
  <c r="JC34" i="5"/>
  <c r="HU34" i="5"/>
  <c r="IA34" i="5"/>
  <c r="KG21" i="5"/>
  <c r="KG42" i="5"/>
  <c r="LW42" i="5" s="1"/>
  <c r="KG48" i="5"/>
  <c r="KG27" i="5"/>
  <c r="KG49" i="5"/>
  <c r="KG55" i="5"/>
  <c r="KG29" i="5"/>
  <c r="KG30" i="5"/>
  <c r="KG57" i="5"/>
  <c r="GY34" i="5"/>
  <c r="GO34" i="5"/>
  <c r="KG20" i="5"/>
  <c r="KG31" i="5"/>
  <c r="KG28" i="5"/>
  <c r="KG36" i="5"/>
  <c r="LW36" i="5" s="1"/>
  <c r="KG52" i="5"/>
  <c r="KG50" i="5"/>
  <c r="KG22" i="5"/>
  <c r="KG53" i="5"/>
  <c r="KG45" i="5"/>
  <c r="KG44" i="5"/>
  <c r="KG54" i="5"/>
  <c r="KG26" i="5"/>
  <c r="KG33" i="5"/>
  <c r="KG43" i="5"/>
  <c r="LW43" i="5" s="1"/>
  <c r="KG46" i="5"/>
  <c r="LN43" i="5"/>
  <c r="IM44" i="5"/>
  <c r="LT44" i="5" s="1"/>
  <c r="JW24" i="5"/>
  <c r="JW37" i="5"/>
  <c r="LM37" i="5" s="1"/>
  <c r="JW51" i="5"/>
  <c r="JW54" i="5"/>
  <c r="LN35" i="5"/>
  <c r="JW29" i="5"/>
  <c r="LW40" i="5"/>
  <c r="GO44" i="5"/>
  <c r="IX34" i="5"/>
  <c r="IR34" i="5"/>
  <c r="IM34" i="5"/>
  <c r="LT34" i="5" s="1"/>
  <c r="HR34" i="5"/>
  <c r="IK34" i="5"/>
  <c r="LR34" i="5" s="1"/>
  <c r="IG34" i="5"/>
  <c r="LN34" i="5" s="1"/>
  <c r="HS34" i="5"/>
  <c r="IN44" i="5"/>
  <c r="LU44" i="5" s="1"/>
  <c r="JW22" i="5"/>
  <c r="JW34" i="5"/>
  <c r="JW42" i="5"/>
  <c r="LM42" i="5" s="1"/>
  <c r="JW50" i="5"/>
  <c r="JW55" i="5"/>
  <c r="IG44" i="5"/>
  <c r="LN44" i="5" s="1"/>
  <c r="JW26" i="5"/>
  <c r="JW39" i="5"/>
  <c r="JW48" i="5"/>
  <c r="JW58" i="5"/>
  <c r="JW53" i="5"/>
  <c r="HZ44" i="5"/>
  <c r="JW27" i="5"/>
  <c r="JW36" i="5"/>
  <c r="LM36" i="5" s="1"/>
  <c r="JW44" i="5"/>
  <c r="JW40" i="5"/>
  <c r="LM40" i="5" s="1"/>
  <c r="HX34" i="5"/>
  <c r="HV34" i="5"/>
  <c r="IF34" i="5"/>
  <c r="IL34" i="5"/>
  <c r="LS34" i="5" s="1"/>
  <c r="IT34" i="5"/>
  <c r="HT34" i="5"/>
  <c r="JW20" i="5"/>
  <c r="JW45" i="5"/>
  <c r="JW28" i="5"/>
  <c r="JW33" i="5"/>
  <c r="JW41" i="5"/>
  <c r="LM41" i="5" s="1"/>
  <c r="HV44" i="5"/>
  <c r="JW25" i="5"/>
  <c r="JW30" i="5"/>
  <c r="JW43" i="5"/>
  <c r="LM43" i="5" s="1"/>
  <c r="JW46" i="5"/>
  <c r="JW57" i="5"/>
  <c r="IB34" i="5"/>
  <c r="IQ34" i="5"/>
  <c r="IO34" i="5"/>
  <c r="LV34" i="5" s="1"/>
  <c r="IH34" i="5"/>
  <c r="LO34" i="5" s="1"/>
  <c r="JA34" i="5"/>
  <c r="IC34" i="5"/>
  <c r="IV34" i="5"/>
  <c r="JD34" i="5"/>
  <c r="IJ34" i="5"/>
  <c r="LQ34" i="5" s="1"/>
  <c r="JW23" i="5"/>
  <c r="JW31" i="5"/>
  <c r="JW32" i="5"/>
  <c r="JW47" i="5"/>
  <c r="JW52" i="5"/>
  <c r="LM39" i="5"/>
  <c r="IW34" i="5"/>
  <c r="HZ34" i="5"/>
  <c r="IY34" i="5"/>
  <c r="IP34" i="5"/>
  <c r="JB34" i="5"/>
  <c r="HY34" i="5"/>
  <c r="HW34" i="5"/>
  <c r="JW21" i="5"/>
  <c r="JW38" i="5"/>
  <c r="LM38" i="5" s="1"/>
  <c r="JW35" i="5"/>
  <c r="LM35" i="5" s="1"/>
  <c r="JW49" i="5"/>
  <c r="JW56" i="5"/>
  <c r="IE44" i="5"/>
  <c r="JA44" i="5"/>
  <c r="IJ44" i="5"/>
  <c r="LQ44" i="5" s="1"/>
  <c r="IQ44" i="5"/>
  <c r="IH44" i="5"/>
  <c r="LO44" i="5" s="1"/>
  <c r="ID44" i="5"/>
  <c r="IA44" i="5"/>
  <c r="IU44" i="5"/>
  <c r="IZ44" i="5"/>
  <c r="IP44" i="5"/>
  <c r="IC44" i="5"/>
  <c r="IL44" i="5"/>
  <c r="LS44" i="5" s="1"/>
  <c r="HU44" i="5"/>
  <c r="HW44" i="5"/>
  <c r="IX44" i="5"/>
  <c r="IR44" i="5"/>
  <c r="JD44" i="5"/>
  <c r="IW44" i="5"/>
  <c r="II44" i="5"/>
  <c r="LP44" i="5" s="1"/>
  <c r="IF44" i="5"/>
  <c r="JB44" i="5"/>
  <c r="HT44" i="5"/>
  <c r="HY44" i="5"/>
  <c r="IT44" i="5"/>
  <c r="IO44" i="5"/>
  <c r="LV44" i="5" s="1"/>
  <c r="HS44" i="5"/>
  <c r="JC44" i="5"/>
  <c r="IK44" i="5"/>
  <c r="LR44" i="5" s="1"/>
  <c r="JE44" i="5"/>
  <c r="IY44" i="5"/>
  <c r="IS44" i="5"/>
  <c r="IB44" i="5"/>
  <c r="IV44" i="5"/>
  <c r="HX44" i="5"/>
  <c r="LV43" i="5"/>
  <c r="LV35" i="5"/>
  <c r="AL33" i="5"/>
  <c r="HQ33" i="5" s="1"/>
  <c r="HY33" i="5" s="1"/>
  <c r="AW33" i="5"/>
  <c r="JV19" i="5" s="1"/>
  <c r="JV55" i="5" s="1"/>
  <c r="AL45" i="5"/>
  <c r="HQ45" i="5" s="1"/>
  <c r="IP45" i="5" s="1"/>
  <c r="AW45" i="5"/>
  <c r="KH19" i="5" s="1"/>
  <c r="KH52" i="5" s="1"/>
  <c r="EA33" i="5"/>
  <c r="DS33" i="5"/>
  <c r="DK33" i="5"/>
  <c r="GS33" i="5" s="1"/>
  <c r="DC33" i="5"/>
  <c r="CU33" i="5"/>
  <c r="DT33" i="5"/>
  <c r="DL33" i="5"/>
  <c r="GT33" i="5" s="1"/>
  <c r="DD33" i="5"/>
  <c r="CV33" i="5"/>
  <c r="EB33" i="5"/>
  <c r="EC33" i="5"/>
  <c r="DQ33" i="5"/>
  <c r="GY33" i="5" s="1"/>
  <c r="DG33" i="5"/>
  <c r="GO33" i="5" s="1"/>
  <c r="CW33" i="5"/>
  <c r="ED33" i="5"/>
  <c r="DR33" i="5"/>
  <c r="DH33" i="5"/>
  <c r="GP33" i="5" s="1"/>
  <c r="CX33" i="5"/>
  <c r="DY33" i="5"/>
  <c r="DM33" i="5"/>
  <c r="GU33" i="5" s="1"/>
  <c r="CY33" i="5"/>
  <c r="DZ33" i="5"/>
  <c r="CZ33" i="5"/>
  <c r="EE33" i="5"/>
  <c r="DA33" i="5"/>
  <c r="EF33" i="5"/>
  <c r="DU33" i="5"/>
  <c r="DI33" i="5"/>
  <c r="GQ33" i="5" s="1"/>
  <c r="DN33" i="5"/>
  <c r="GV33" i="5" s="1"/>
  <c r="DO33" i="5"/>
  <c r="GW33" i="5" s="1"/>
  <c r="DE33" i="5"/>
  <c r="DV33" i="5"/>
  <c r="CS33" i="5"/>
  <c r="DF33" i="5"/>
  <c r="DW33" i="5"/>
  <c r="DP33" i="5"/>
  <c r="GX33" i="5" s="1"/>
  <c r="DB33" i="5"/>
  <c r="DX33" i="5"/>
  <c r="DJ33" i="5"/>
  <c r="GR33" i="5" s="1"/>
  <c r="CT33" i="5"/>
  <c r="V32" i="5"/>
  <c r="CR32" i="5" s="1"/>
  <c r="AI32" i="5"/>
  <c r="AJ32" i="5" s="1"/>
  <c r="AH31" i="5"/>
  <c r="Z31" i="5" s="1"/>
  <c r="AK32" i="5"/>
  <c r="AV46" i="5"/>
  <c r="AT46" i="5"/>
  <c r="AU46" i="5" s="1"/>
  <c r="AS47" i="5"/>
  <c r="U47" i="5" s="1"/>
  <c r="AA46" i="5"/>
  <c r="FJ19" i="5" s="1"/>
  <c r="EE45" i="5"/>
  <c r="DW45" i="5"/>
  <c r="DO45" i="5"/>
  <c r="GW45" i="5" s="1"/>
  <c r="DG45" i="5"/>
  <c r="GO45" i="5" s="1"/>
  <c r="CY45" i="5"/>
  <c r="ED45" i="5"/>
  <c r="DU45" i="5"/>
  <c r="DL45" i="5"/>
  <c r="GT45" i="5" s="1"/>
  <c r="DC45" i="5"/>
  <c r="CT45" i="5"/>
  <c r="EF45" i="5"/>
  <c r="DV45" i="5"/>
  <c r="DM45" i="5"/>
  <c r="GU45" i="5" s="1"/>
  <c r="DD45" i="5"/>
  <c r="CU45" i="5"/>
  <c r="DZ45" i="5"/>
  <c r="DN45" i="5"/>
  <c r="GV45" i="5" s="1"/>
  <c r="DA45" i="5"/>
  <c r="EA45" i="5"/>
  <c r="DP45" i="5"/>
  <c r="GX45" i="5" s="1"/>
  <c r="DB45" i="5"/>
  <c r="EB45" i="5"/>
  <c r="DQ45" i="5"/>
  <c r="GY45" i="5" s="1"/>
  <c r="DE45" i="5"/>
  <c r="EC45" i="5"/>
  <c r="DR45" i="5"/>
  <c r="DF45" i="5"/>
  <c r="CS45" i="5"/>
  <c r="DS45" i="5"/>
  <c r="DH45" i="5"/>
  <c r="GP45" i="5" s="1"/>
  <c r="CV45" i="5"/>
  <c r="DK45" i="5"/>
  <c r="GS45" i="5" s="1"/>
  <c r="DT45" i="5"/>
  <c r="DX45" i="5"/>
  <c r="DY45" i="5"/>
  <c r="CW45" i="5"/>
  <c r="CX45" i="5"/>
  <c r="DI45" i="5"/>
  <c r="GQ45" i="5" s="1"/>
  <c r="DJ45" i="5"/>
  <c r="GR45" i="5" s="1"/>
  <c r="CZ45" i="5"/>
  <c r="EW59" i="5"/>
  <c r="EW57" i="5"/>
  <c r="EW58" i="5"/>
  <c r="EW54" i="5"/>
  <c r="EW55" i="5"/>
  <c r="EW56" i="5"/>
  <c r="EW52" i="5"/>
  <c r="EW45" i="5"/>
  <c r="EW47" i="5"/>
  <c r="EW43" i="5"/>
  <c r="GN43" i="5" s="1"/>
  <c r="EW42" i="5"/>
  <c r="GN42" i="5" s="1"/>
  <c r="EW38" i="5"/>
  <c r="GN38" i="5" s="1"/>
  <c r="EW41" i="5"/>
  <c r="GN41" i="5" s="1"/>
  <c r="EW51" i="5"/>
  <c r="EW49" i="5"/>
  <c r="EW35" i="5"/>
  <c r="GN35" i="5" s="1"/>
  <c r="EW31" i="5"/>
  <c r="EW28" i="5"/>
  <c r="EW44" i="5"/>
  <c r="GN44" i="5" s="1"/>
  <c r="EW40" i="5"/>
  <c r="GN40" i="5" s="1"/>
  <c r="EW39" i="5"/>
  <c r="GN39" i="5" s="1"/>
  <c r="EW53" i="5"/>
  <c r="EW48" i="5"/>
  <c r="EW46" i="5"/>
  <c r="EW50" i="5"/>
  <c r="EW34" i="5"/>
  <c r="GN34" i="5" s="1"/>
  <c r="EW37" i="5"/>
  <c r="GN37" i="5" s="1"/>
  <c r="EW32" i="5"/>
  <c r="EW29" i="5"/>
  <c r="EW33" i="5"/>
  <c r="EW30" i="5"/>
  <c r="EW36" i="5"/>
  <c r="GN36" i="5" s="1"/>
  <c r="EW27" i="5"/>
  <c r="EW26" i="5"/>
  <c r="EW25" i="5"/>
  <c r="EW24" i="5"/>
  <c r="EW23" i="5"/>
  <c r="EW22" i="5"/>
  <c r="EW21" i="5"/>
  <c r="EW20" i="5"/>
  <c r="FI59" i="5"/>
  <c r="FI53" i="5"/>
  <c r="FI55" i="5"/>
  <c r="FI58" i="5"/>
  <c r="FI56" i="5"/>
  <c r="FI52" i="5"/>
  <c r="FI57" i="5"/>
  <c r="FI54" i="5"/>
  <c r="FI41" i="5"/>
  <c r="GZ41" i="5" s="1"/>
  <c r="FI40" i="5"/>
  <c r="GZ40" i="5" s="1"/>
  <c r="FI49" i="5"/>
  <c r="FI51" i="5"/>
  <c r="FI46" i="5"/>
  <c r="FI45" i="5"/>
  <c r="FI44" i="5"/>
  <c r="GZ44" i="5" s="1"/>
  <c r="FI33" i="5"/>
  <c r="FI50" i="5"/>
  <c r="FI47" i="5"/>
  <c r="FI43" i="5"/>
  <c r="GZ43" i="5" s="1"/>
  <c r="FI39" i="5"/>
  <c r="GZ39" i="5" s="1"/>
  <c r="FI48" i="5"/>
  <c r="FI36" i="5"/>
  <c r="GZ36" i="5" s="1"/>
  <c r="FI38" i="5"/>
  <c r="GZ38" i="5" s="1"/>
  <c r="FI34" i="5"/>
  <c r="GZ34" i="5" s="1"/>
  <c r="FI42" i="5"/>
  <c r="GZ42" i="5" s="1"/>
  <c r="FI37" i="5"/>
  <c r="GZ37" i="5" s="1"/>
  <c r="FI29" i="5"/>
  <c r="FI35" i="5"/>
  <c r="GZ35" i="5" s="1"/>
  <c r="FI28" i="5"/>
  <c r="FI31" i="5"/>
  <c r="FI30" i="5"/>
  <c r="FI32" i="5"/>
  <c r="FI27" i="5"/>
  <c r="FI26" i="5"/>
  <c r="FI25" i="5"/>
  <c r="FI24" i="5"/>
  <c r="FI22" i="5"/>
  <c r="FI21" i="5"/>
  <c r="FI23" i="5"/>
  <c r="FI20" i="5"/>
  <c r="AH47" i="5"/>
  <c r="Z47" i="5" s="1"/>
  <c r="AK46" i="5"/>
  <c r="V46" i="5"/>
  <c r="CR46" i="5" s="1"/>
  <c r="AI46" i="5"/>
  <c r="AJ46" i="5" s="1"/>
  <c r="AT32" i="5"/>
  <c r="AU32" i="5" s="1"/>
  <c r="AV32" i="5"/>
  <c r="AS31" i="5"/>
  <c r="U31" i="5" s="1"/>
  <c r="AA32" i="5"/>
  <c r="EV19" i="5" s="1"/>
  <c r="IJ45" i="5" l="1"/>
  <c r="LQ45" i="5" s="1"/>
  <c r="HU33" i="5"/>
  <c r="LW44" i="5"/>
  <c r="IU33" i="5"/>
  <c r="LW34" i="5"/>
  <c r="LM34" i="5"/>
  <c r="KH28" i="5"/>
  <c r="KH43" i="5"/>
  <c r="LX43" i="5" s="1"/>
  <c r="IC45" i="5"/>
  <c r="JE45" i="5"/>
  <c r="IE45" i="5"/>
  <c r="HR45" i="5"/>
  <c r="IN45" i="5"/>
  <c r="LU45" i="5" s="1"/>
  <c r="HY45" i="5"/>
  <c r="JA45" i="5"/>
  <c r="IX45" i="5"/>
  <c r="HX45" i="5"/>
  <c r="KH29" i="5"/>
  <c r="KH34" i="5"/>
  <c r="LX34" i="5" s="1"/>
  <c r="KH38" i="5"/>
  <c r="LX38" i="5" s="1"/>
  <c r="KH50" i="5"/>
  <c r="KH23" i="5"/>
  <c r="KH56" i="5"/>
  <c r="KH24" i="5"/>
  <c r="KH57" i="5"/>
  <c r="KH21" i="5"/>
  <c r="KH31" i="5"/>
  <c r="KH55" i="5"/>
  <c r="KH37" i="5"/>
  <c r="LX37" i="5" s="1"/>
  <c r="KH42" i="5"/>
  <c r="LX42" i="5" s="1"/>
  <c r="LM44" i="5"/>
  <c r="KH25" i="5"/>
  <c r="KH33" i="5"/>
  <c r="KH36" i="5"/>
  <c r="LX36" i="5" s="1"/>
  <c r="KH49" i="5"/>
  <c r="KH54" i="5"/>
  <c r="KH26" i="5"/>
  <c r="KH39" i="5"/>
  <c r="LX39" i="5" s="1"/>
  <c r="KH40" i="5"/>
  <c r="LX40" i="5" s="1"/>
  <c r="KH53" i="5"/>
  <c r="KH58" i="5"/>
  <c r="KH27" i="5"/>
  <c r="KH45" i="5"/>
  <c r="KH41" i="5"/>
  <c r="LX41" i="5" s="1"/>
  <c r="KH51" i="5"/>
  <c r="KH59" i="5"/>
  <c r="KH20" i="5"/>
  <c r="KH46" i="5"/>
  <c r="KH32" i="5"/>
  <c r="KH44" i="5"/>
  <c r="LX44" i="5" s="1"/>
  <c r="KH47" i="5"/>
  <c r="KH22" i="5"/>
  <c r="KH30" i="5"/>
  <c r="KH35" i="5"/>
  <c r="LX35" i="5" s="1"/>
  <c r="KH48" i="5"/>
  <c r="JV37" i="5"/>
  <c r="LL37" i="5" s="1"/>
  <c r="JV44" i="5"/>
  <c r="LL44" i="5" s="1"/>
  <c r="JV59" i="5"/>
  <c r="JV30" i="5"/>
  <c r="JV41" i="5"/>
  <c r="LL41" i="5" s="1"/>
  <c r="JV56" i="5"/>
  <c r="JV20" i="5"/>
  <c r="JV28" i="5"/>
  <c r="JV29" i="5"/>
  <c r="JV22" i="5"/>
  <c r="JV33" i="5"/>
  <c r="JV39" i="5"/>
  <c r="LL39" i="5" s="1"/>
  <c r="JV46" i="5"/>
  <c r="JV21" i="5"/>
  <c r="JV38" i="5"/>
  <c r="LL38" i="5" s="1"/>
  <c r="JV48" i="5"/>
  <c r="JV31" i="5"/>
  <c r="JV24" i="5"/>
  <c r="JV36" i="5"/>
  <c r="LL36" i="5" s="1"/>
  <c r="JV51" i="5"/>
  <c r="JV43" i="5"/>
  <c r="LL43" i="5" s="1"/>
  <c r="JV27" i="5"/>
  <c r="JV47" i="5"/>
  <c r="JV53" i="5"/>
  <c r="IE33" i="5"/>
  <c r="IK33" i="5"/>
  <c r="LR33" i="5" s="1"/>
  <c r="HV33" i="5"/>
  <c r="IF33" i="5"/>
  <c r="LM33" i="5" s="1"/>
  <c r="JB33" i="5"/>
  <c r="GZ45" i="5"/>
  <c r="HS33" i="5"/>
  <c r="JE33" i="5"/>
  <c r="GZ33" i="5"/>
  <c r="IC33" i="5"/>
  <c r="GN45" i="5"/>
  <c r="IP33" i="5"/>
  <c r="LW33" i="5" s="1"/>
  <c r="IG33" i="5"/>
  <c r="LN33" i="5" s="1"/>
  <c r="IO33" i="5"/>
  <c r="LV33" i="5" s="1"/>
  <c r="II33" i="5"/>
  <c r="LP33" i="5" s="1"/>
  <c r="IY33" i="5"/>
  <c r="IF45" i="5"/>
  <c r="LM45" i="5" s="1"/>
  <c r="ID45" i="5"/>
  <c r="IH45" i="5"/>
  <c r="LO45" i="5" s="1"/>
  <c r="HW45" i="5"/>
  <c r="IB45" i="5"/>
  <c r="IZ45" i="5"/>
  <c r="HT45" i="5"/>
  <c r="JB45" i="5"/>
  <c r="IY45" i="5"/>
  <c r="HS45" i="5"/>
  <c r="IM45" i="5"/>
  <c r="LT45" i="5" s="1"/>
  <c r="HU45" i="5"/>
  <c r="IR45" i="5"/>
  <c r="IW45" i="5"/>
  <c r="IS45" i="5"/>
  <c r="HW33" i="5"/>
  <c r="IR33" i="5"/>
  <c r="IM33" i="5"/>
  <c r="LT33" i="5" s="1"/>
  <c r="HR33" i="5"/>
  <c r="IW33" i="5"/>
  <c r="IQ33" i="5"/>
  <c r="IT33" i="5"/>
  <c r="IL33" i="5"/>
  <c r="LS33" i="5" s="1"/>
  <c r="HZ33" i="5"/>
  <c r="HT33" i="5"/>
  <c r="HX33" i="5"/>
  <c r="JD33" i="5"/>
  <c r="ID33" i="5"/>
  <c r="IB33" i="5"/>
  <c r="IH33" i="5"/>
  <c r="LO33" i="5" s="1"/>
  <c r="IV33" i="5"/>
  <c r="JC33" i="5"/>
  <c r="JA33" i="5"/>
  <c r="IN33" i="5"/>
  <c r="LU33" i="5" s="1"/>
  <c r="IX33" i="5"/>
  <c r="IJ33" i="5"/>
  <c r="LQ33" i="5" s="1"/>
  <c r="IS33" i="5"/>
  <c r="IZ33" i="5"/>
  <c r="IA33" i="5"/>
  <c r="JV58" i="5"/>
  <c r="AW32" i="5"/>
  <c r="JU19" i="5" s="1"/>
  <c r="JU54" i="5" s="1"/>
  <c r="AW46" i="5"/>
  <c r="KI19" i="5" s="1"/>
  <c r="KI45" i="5" s="1"/>
  <c r="AL46" i="5"/>
  <c r="HQ46" i="5" s="1"/>
  <c r="JE46" i="5" s="1"/>
  <c r="HV45" i="5"/>
  <c r="JD45" i="5"/>
  <c r="IA45" i="5"/>
  <c r="IQ45" i="5"/>
  <c r="IK45" i="5"/>
  <c r="LR45" i="5" s="1"/>
  <c r="JV23" i="5"/>
  <c r="JV35" i="5"/>
  <c r="LL35" i="5" s="1"/>
  <c r="JV42" i="5"/>
  <c r="LL42" i="5" s="1"/>
  <c r="JV32" i="5"/>
  <c r="JV57" i="5"/>
  <c r="II45" i="5"/>
  <c r="IV45" i="5"/>
  <c r="IO45" i="5"/>
  <c r="LV45" i="5" s="1"/>
  <c r="HZ45" i="5"/>
  <c r="IG45" i="5"/>
  <c r="LN45" i="5" s="1"/>
  <c r="JV26" i="5"/>
  <c r="JV34" i="5"/>
  <c r="LL34" i="5" s="1"/>
  <c r="JV52" i="5"/>
  <c r="JV49" i="5"/>
  <c r="JV54" i="5"/>
  <c r="LW45" i="5"/>
  <c r="IT45" i="5"/>
  <c r="IU45" i="5"/>
  <c r="JC45" i="5"/>
  <c r="IL45" i="5"/>
  <c r="LS45" i="5" s="1"/>
  <c r="JV25" i="5"/>
  <c r="JV45" i="5"/>
  <c r="JV40" i="5"/>
  <c r="LL40" i="5" s="1"/>
  <c r="JV50" i="5"/>
  <c r="AV31" i="5"/>
  <c r="AA31" i="5"/>
  <c r="EU19" i="5" s="1"/>
  <c r="AT31" i="5"/>
  <c r="AU31" i="5" s="1"/>
  <c r="AS30" i="5"/>
  <c r="U30" i="5" s="1"/>
  <c r="DY32" i="5"/>
  <c r="DQ32" i="5"/>
  <c r="GY32" i="5" s="1"/>
  <c r="DI32" i="5"/>
  <c r="GQ32" i="5" s="1"/>
  <c r="DA32" i="5"/>
  <c r="CS32" i="5"/>
  <c r="DZ32" i="5"/>
  <c r="DR32" i="5"/>
  <c r="GZ32" i="5" s="1"/>
  <c r="DB32" i="5"/>
  <c r="DJ32" i="5"/>
  <c r="GR32" i="5" s="1"/>
  <c r="CT32" i="5"/>
  <c r="EE32" i="5"/>
  <c r="DU32" i="5"/>
  <c r="DK32" i="5"/>
  <c r="GS32" i="5" s="1"/>
  <c r="CY32" i="5"/>
  <c r="EF32" i="5"/>
  <c r="DT32" i="5"/>
  <c r="DG32" i="5"/>
  <c r="GO32" i="5" s="1"/>
  <c r="CV32" i="5"/>
  <c r="DH32" i="5"/>
  <c r="GP32" i="5" s="1"/>
  <c r="CW32" i="5"/>
  <c r="DW32" i="5"/>
  <c r="CX32" i="5"/>
  <c r="DN32" i="5"/>
  <c r="GV32" i="5" s="1"/>
  <c r="EB32" i="5"/>
  <c r="DP32" i="5"/>
  <c r="GX32" i="5" s="1"/>
  <c r="DV32" i="5"/>
  <c r="DL32" i="5"/>
  <c r="GT32" i="5" s="1"/>
  <c r="DX32" i="5"/>
  <c r="CZ32" i="5"/>
  <c r="EA32" i="5"/>
  <c r="DC32" i="5"/>
  <c r="DO32" i="5"/>
  <c r="GW32" i="5" s="1"/>
  <c r="EC32" i="5"/>
  <c r="DE32" i="5"/>
  <c r="DM32" i="5"/>
  <c r="GU32" i="5" s="1"/>
  <c r="DD32" i="5"/>
  <c r="ED32" i="5"/>
  <c r="DS32" i="5"/>
  <c r="DF32" i="5"/>
  <c r="GN32" i="5" s="1"/>
  <c r="CU32" i="5"/>
  <c r="EV59" i="5"/>
  <c r="EV58" i="5"/>
  <c r="EV54" i="5"/>
  <c r="EV56" i="5"/>
  <c r="EV52" i="5"/>
  <c r="EV57" i="5"/>
  <c r="EV53" i="5"/>
  <c r="EV55" i="5"/>
  <c r="EV42" i="5"/>
  <c r="GM42" i="5" s="1"/>
  <c r="EV47" i="5"/>
  <c r="EV50" i="5"/>
  <c r="EV51" i="5"/>
  <c r="EV41" i="5"/>
  <c r="GM41" i="5" s="1"/>
  <c r="EV44" i="5"/>
  <c r="GM44" i="5" s="1"/>
  <c r="EV40" i="5"/>
  <c r="GM40" i="5" s="1"/>
  <c r="EV39" i="5"/>
  <c r="GM39" i="5" s="1"/>
  <c r="EV37" i="5"/>
  <c r="GM37" i="5" s="1"/>
  <c r="EV34" i="5"/>
  <c r="GM34" i="5" s="1"/>
  <c r="EV38" i="5"/>
  <c r="GM38" i="5" s="1"/>
  <c r="EV48" i="5"/>
  <c r="EV46" i="5"/>
  <c r="EV43" i="5"/>
  <c r="GM43" i="5" s="1"/>
  <c r="EV49" i="5"/>
  <c r="EV45" i="5"/>
  <c r="GM45" i="5" s="1"/>
  <c r="EV35" i="5"/>
  <c r="GM35" i="5" s="1"/>
  <c r="EV32" i="5"/>
  <c r="EV29" i="5"/>
  <c r="EV28" i="5"/>
  <c r="EV30" i="5"/>
  <c r="EV36" i="5"/>
  <c r="GM36" i="5" s="1"/>
  <c r="EV33" i="5"/>
  <c r="GM33" i="5" s="1"/>
  <c r="EV31" i="5"/>
  <c r="EV27" i="5"/>
  <c r="EV26" i="5"/>
  <c r="EV25" i="5"/>
  <c r="EV24" i="5"/>
  <c r="EV23" i="5"/>
  <c r="EV21" i="5"/>
  <c r="EV22" i="5"/>
  <c r="EV20" i="5"/>
  <c r="AK31" i="5"/>
  <c r="AH30" i="5"/>
  <c r="Z30" i="5" s="1"/>
  <c r="V31" i="5"/>
  <c r="CR31" i="5" s="1"/>
  <c r="AI31" i="5"/>
  <c r="AJ31" i="5" s="1"/>
  <c r="GN33" i="5"/>
  <c r="AI47" i="5"/>
  <c r="AJ47" i="5" s="1"/>
  <c r="AK47" i="5"/>
  <c r="AH48" i="5"/>
  <c r="Z48" i="5" s="1"/>
  <c r="V47" i="5"/>
  <c r="CR47" i="5" s="1"/>
  <c r="LP45" i="5"/>
  <c r="AL32" i="5"/>
  <c r="HQ32" i="5" s="1"/>
  <c r="AV47" i="5"/>
  <c r="AS48" i="5"/>
  <c r="U48" i="5" s="1"/>
  <c r="AA47" i="5"/>
  <c r="FK19" i="5" s="1"/>
  <c r="AT47" i="5"/>
  <c r="AU47" i="5" s="1"/>
  <c r="DZ46" i="5"/>
  <c r="DR46" i="5"/>
  <c r="GZ46" i="5" s="1"/>
  <c r="DJ46" i="5"/>
  <c r="GR46" i="5" s="1"/>
  <c r="DB46" i="5"/>
  <c r="CT46" i="5"/>
  <c r="EE46" i="5"/>
  <c r="DV46" i="5"/>
  <c r="DM46" i="5"/>
  <c r="GU46" i="5" s="1"/>
  <c r="DD46" i="5"/>
  <c r="CU46" i="5"/>
  <c r="EF46" i="5"/>
  <c r="DW46" i="5"/>
  <c r="DN46" i="5"/>
  <c r="GV46" i="5" s="1"/>
  <c r="DE46" i="5"/>
  <c r="CV46" i="5"/>
  <c r="EC46" i="5"/>
  <c r="DQ46" i="5"/>
  <c r="GY46" i="5" s="1"/>
  <c r="DF46" i="5"/>
  <c r="GN46" i="5" s="1"/>
  <c r="ED46" i="5"/>
  <c r="DS46" i="5"/>
  <c r="DG46" i="5"/>
  <c r="GO46" i="5" s="1"/>
  <c r="CS46" i="5"/>
  <c r="DT46" i="5"/>
  <c r="DH46" i="5"/>
  <c r="GP46" i="5" s="1"/>
  <c r="CW46" i="5"/>
  <c r="DU46" i="5"/>
  <c r="DI46" i="5"/>
  <c r="GQ46" i="5" s="1"/>
  <c r="CX46" i="5"/>
  <c r="DX46" i="5"/>
  <c r="DK46" i="5"/>
  <c r="GS46" i="5" s="1"/>
  <c r="CY46" i="5"/>
  <c r="EB46" i="5"/>
  <c r="DP46" i="5"/>
  <c r="GX46" i="5" s="1"/>
  <c r="DC46" i="5"/>
  <c r="CZ46" i="5"/>
  <c r="DA46" i="5"/>
  <c r="DL46" i="5"/>
  <c r="GT46" i="5" s="1"/>
  <c r="DY46" i="5"/>
  <c r="DO46" i="5"/>
  <c r="GW46" i="5" s="1"/>
  <c r="EA46" i="5"/>
  <c r="FJ59" i="5"/>
  <c r="FJ56" i="5"/>
  <c r="FJ53" i="5"/>
  <c r="FJ55" i="5"/>
  <c r="FJ58" i="5"/>
  <c r="FJ51" i="5"/>
  <c r="FJ50" i="5"/>
  <c r="FJ44" i="5"/>
  <c r="HA44" i="5" s="1"/>
  <c r="FJ57" i="5"/>
  <c r="FJ54" i="5"/>
  <c r="FJ37" i="5"/>
  <c r="HA37" i="5" s="1"/>
  <c r="FJ46" i="5"/>
  <c r="FJ52" i="5"/>
  <c r="FJ48" i="5"/>
  <c r="FJ41" i="5"/>
  <c r="HA41" i="5" s="1"/>
  <c r="FJ40" i="5"/>
  <c r="HA40" i="5" s="1"/>
  <c r="FJ30" i="5"/>
  <c r="FJ33" i="5"/>
  <c r="HA33" i="5" s="1"/>
  <c r="FJ47" i="5"/>
  <c r="FJ43" i="5"/>
  <c r="HA43" i="5" s="1"/>
  <c r="FJ49" i="5"/>
  <c r="FJ36" i="5"/>
  <c r="HA36" i="5" s="1"/>
  <c r="FJ45" i="5"/>
  <c r="HA45" i="5" s="1"/>
  <c r="FJ38" i="5"/>
  <c r="HA38" i="5" s="1"/>
  <c r="FJ34" i="5"/>
  <c r="HA34" i="5" s="1"/>
  <c r="FJ35" i="5"/>
  <c r="HA35" i="5" s="1"/>
  <c r="FJ42" i="5"/>
  <c r="HA42" i="5" s="1"/>
  <c r="FJ32" i="5"/>
  <c r="FJ29" i="5"/>
  <c r="FJ28" i="5"/>
  <c r="FJ31" i="5"/>
  <c r="FJ39" i="5"/>
  <c r="HA39" i="5" s="1"/>
  <c r="FJ27" i="5"/>
  <c r="FJ26" i="5"/>
  <c r="FJ25" i="5"/>
  <c r="FJ24" i="5"/>
  <c r="FJ22" i="5"/>
  <c r="FJ23" i="5"/>
  <c r="FJ21" i="5"/>
  <c r="FJ20" i="5"/>
  <c r="IN46" i="5" l="1"/>
  <c r="LU46" i="5" s="1"/>
  <c r="LL33" i="5"/>
  <c r="JU40" i="5"/>
  <c r="LK40" i="5" s="1"/>
  <c r="KI43" i="5"/>
  <c r="LX33" i="5"/>
  <c r="JC46" i="5"/>
  <c r="IX46" i="5"/>
  <c r="IY46" i="5"/>
  <c r="IK46" i="5"/>
  <c r="LR46" i="5" s="1"/>
  <c r="KI21" i="5"/>
  <c r="JU39" i="5"/>
  <c r="LK39" i="5" s="1"/>
  <c r="KI51" i="5"/>
  <c r="JU50" i="5"/>
  <c r="KI55" i="5"/>
  <c r="JU55" i="5"/>
  <c r="JU25" i="5"/>
  <c r="JU27" i="5"/>
  <c r="KI44" i="5"/>
  <c r="LY44" i="5" s="1"/>
  <c r="JU41" i="5"/>
  <c r="LK41" i="5" s="1"/>
  <c r="JU28" i="5"/>
  <c r="LL45" i="5"/>
  <c r="KI32" i="5"/>
  <c r="KI48" i="5"/>
  <c r="KI53" i="5"/>
  <c r="KI50" i="5"/>
  <c r="KI22" i="5"/>
  <c r="KI33" i="5"/>
  <c r="LY33" i="5" s="1"/>
  <c r="KI46" i="5"/>
  <c r="KI49" i="5"/>
  <c r="KI56" i="5"/>
  <c r="JU26" i="5"/>
  <c r="JU47" i="5"/>
  <c r="JU32" i="5"/>
  <c r="JU49" i="5"/>
  <c r="JU52" i="5"/>
  <c r="JU20" i="5"/>
  <c r="JU42" i="5"/>
  <c r="LK42" i="5" s="1"/>
  <c r="JU37" i="5"/>
  <c r="LK37" i="5" s="1"/>
  <c r="JU44" i="5"/>
  <c r="LK44" i="5" s="1"/>
  <c r="JU53" i="5"/>
  <c r="LX45" i="5"/>
  <c r="JU23" i="5"/>
  <c r="JU31" i="5"/>
  <c r="JU33" i="5"/>
  <c r="LK33" i="5" s="1"/>
  <c r="JU45" i="5"/>
  <c r="LK45" i="5" s="1"/>
  <c r="JU56" i="5"/>
  <c r="KI23" i="5"/>
  <c r="KI37" i="5"/>
  <c r="LY37" i="5" s="1"/>
  <c r="KI34" i="5"/>
  <c r="LY34" i="5" s="1"/>
  <c r="KI58" i="5"/>
  <c r="KI26" i="5"/>
  <c r="KI40" i="5"/>
  <c r="LY40" i="5" s="1"/>
  <c r="KI31" i="5"/>
  <c r="KI47" i="5"/>
  <c r="KI57" i="5"/>
  <c r="AL31" i="5"/>
  <c r="HQ31" i="5" s="1"/>
  <c r="HU31" i="5" s="1"/>
  <c r="JU22" i="5"/>
  <c r="JU34" i="5"/>
  <c r="LK34" i="5" s="1"/>
  <c r="JU38" i="5"/>
  <c r="LK38" i="5" s="1"/>
  <c r="JU36" i="5"/>
  <c r="LK36" i="5" s="1"/>
  <c r="JU57" i="5"/>
  <c r="KI38" i="5"/>
  <c r="LY38" i="5" s="1"/>
  <c r="KI24" i="5"/>
  <c r="KI54" i="5"/>
  <c r="KI25" i="5"/>
  <c r="KI28" i="5"/>
  <c r="GM32" i="5"/>
  <c r="KI27" i="5"/>
  <c r="KI42" i="5"/>
  <c r="LY42" i="5" s="1"/>
  <c r="KI35" i="5"/>
  <c r="LY35" i="5" s="1"/>
  <c r="KI52" i="5"/>
  <c r="KI59" i="5"/>
  <c r="JU21" i="5"/>
  <c r="JU35" i="5"/>
  <c r="LK35" i="5" s="1"/>
  <c r="JU46" i="5"/>
  <c r="JU48" i="5"/>
  <c r="JU58" i="5"/>
  <c r="JU51" i="5"/>
  <c r="JU59" i="5"/>
  <c r="KI29" i="5"/>
  <c r="KI41" i="5"/>
  <c r="LY41" i="5" s="1"/>
  <c r="KI20" i="5"/>
  <c r="KI30" i="5"/>
  <c r="KI36" i="5"/>
  <c r="LY36" i="5" s="1"/>
  <c r="KI39" i="5"/>
  <c r="LY39" i="5" s="1"/>
  <c r="JU24" i="5"/>
  <c r="JU30" i="5"/>
  <c r="JU29" i="5"/>
  <c r="JU43" i="5"/>
  <c r="LK43" i="5" s="1"/>
  <c r="IT46" i="5"/>
  <c r="IL46" i="5"/>
  <c r="LS46" i="5" s="1"/>
  <c r="ID46" i="5"/>
  <c r="IH46" i="5"/>
  <c r="LO46" i="5" s="1"/>
  <c r="HX46" i="5"/>
  <c r="II46" i="5"/>
  <c r="LP46" i="5" s="1"/>
  <c r="HU46" i="5"/>
  <c r="IR46" i="5"/>
  <c r="IP46" i="5"/>
  <c r="LW46" i="5" s="1"/>
  <c r="IF46" i="5"/>
  <c r="LM46" i="5" s="1"/>
  <c r="IA46" i="5"/>
  <c r="JA46" i="5"/>
  <c r="IC46" i="5"/>
  <c r="HY46" i="5"/>
  <c r="IV46" i="5"/>
  <c r="IS46" i="5"/>
  <c r="HT46" i="5"/>
  <c r="IQ46" i="5"/>
  <c r="LX46" i="5" s="1"/>
  <c r="IG46" i="5"/>
  <c r="LN46" i="5" s="1"/>
  <c r="JD46" i="5"/>
  <c r="IE46" i="5"/>
  <c r="LL46" i="5" s="1"/>
  <c r="HW46" i="5"/>
  <c r="IJ46" i="5"/>
  <c r="LQ46" i="5" s="1"/>
  <c r="JB46" i="5"/>
  <c r="IO46" i="5"/>
  <c r="LV46" i="5" s="1"/>
  <c r="IB46" i="5"/>
  <c r="IM46" i="5"/>
  <c r="LT46" i="5" s="1"/>
  <c r="IZ46" i="5"/>
  <c r="HR46" i="5"/>
  <c r="IW46" i="5"/>
  <c r="IU46" i="5"/>
  <c r="HV46" i="5"/>
  <c r="HS46" i="5"/>
  <c r="HZ46" i="5"/>
  <c r="LY43" i="5"/>
  <c r="AW47" i="5"/>
  <c r="KJ19" i="5" s="1"/>
  <c r="KJ52" i="5" s="1"/>
  <c r="AW31" i="5"/>
  <c r="JT19" i="5" s="1"/>
  <c r="JT59" i="5" s="1"/>
  <c r="GM46" i="5"/>
  <c r="LY45" i="5"/>
  <c r="FK59" i="5"/>
  <c r="FK56" i="5"/>
  <c r="FK55" i="5"/>
  <c r="FK58" i="5"/>
  <c r="FK57" i="5"/>
  <c r="FK52" i="5"/>
  <c r="FK47" i="5"/>
  <c r="FK51" i="5"/>
  <c r="FK50" i="5"/>
  <c r="FK34" i="5"/>
  <c r="HB34" i="5" s="1"/>
  <c r="FK30" i="5"/>
  <c r="FK48" i="5"/>
  <c r="FK44" i="5"/>
  <c r="HB44" i="5" s="1"/>
  <c r="FK41" i="5"/>
  <c r="HB41" i="5" s="1"/>
  <c r="FK40" i="5"/>
  <c r="HB40" i="5" s="1"/>
  <c r="FK53" i="5"/>
  <c r="FK46" i="5"/>
  <c r="HB46" i="5" s="1"/>
  <c r="FK43" i="5"/>
  <c r="HB43" i="5" s="1"/>
  <c r="FK49" i="5"/>
  <c r="FK33" i="5"/>
  <c r="HB33" i="5" s="1"/>
  <c r="FK29" i="5"/>
  <c r="FK36" i="5"/>
  <c r="HB36" i="5" s="1"/>
  <c r="FK54" i="5"/>
  <c r="FK45" i="5"/>
  <c r="HB45" i="5" s="1"/>
  <c r="FK42" i="5"/>
  <c r="HB42" i="5" s="1"/>
  <c r="FK39" i="5"/>
  <c r="HB39" i="5" s="1"/>
  <c r="FK32" i="5"/>
  <c r="HB32" i="5" s="1"/>
  <c r="FK28" i="5"/>
  <c r="FK37" i="5"/>
  <c r="HB37" i="5" s="1"/>
  <c r="FK35" i="5"/>
  <c r="HB35" i="5" s="1"/>
  <c r="FK31" i="5"/>
  <c r="FK38" i="5"/>
  <c r="HB38" i="5" s="1"/>
  <c r="FK27" i="5"/>
  <c r="FK25" i="5"/>
  <c r="FK26" i="5"/>
  <c r="FK24" i="5"/>
  <c r="FK22" i="5"/>
  <c r="FK21" i="5"/>
  <c r="FK23" i="5"/>
  <c r="FK20" i="5"/>
  <c r="EE31" i="5"/>
  <c r="DW31" i="5"/>
  <c r="DO31" i="5"/>
  <c r="GW31" i="5" s="1"/>
  <c r="DG31" i="5"/>
  <c r="GO31" i="5" s="1"/>
  <c r="CY31" i="5"/>
  <c r="EF31" i="5"/>
  <c r="DP31" i="5"/>
  <c r="GX31" i="5" s="1"/>
  <c r="DH31" i="5"/>
  <c r="GP31" i="5" s="1"/>
  <c r="DX31" i="5"/>
  <c r="CZ31" i="5"/>
  <c r="DY31" i="5"/>
  <c r="DM31" i="5"/>
  <c r="GU31" i="5" s="1"/>
  <c r="DC31" i="5"/>
  <c r="CS31" i="5"/>
  <c r="EC31" i="5"/>
  <c r="DR31" i="5"/>
  <c r="GZ31" i="5" s="1"/>
  <c r="DE31" i="5"/>
  <c r="GM31" i="5" s="1"/>
  <c r="CT31" i="5"/>
  <c r="ED31" i="5"/>
  <c r="DS31" i="5"/>
  <c r="HA31" i="5" s="1"/>
  <c r="DF31" i="5"/>
  <c r="GN31" i="5" s="1"/>
  <c r="CU31" i="5"/>
  <c r="DT31" i="5"/>
  <c r="CV31" i="5"/>
  <c r="CW31" i="5"/>
  <c r="DK31" i="5"/>
  <c r="GS31" i="5" s="1"/>
  <c r="EA31" i="5"/>
  <c r="DI31" i="5"/>
  <c r="GQ31" i="5" s="1"/>
  <c r="DU31" i="5"/>
  <c r="DV31" i="5"/>
  <c r="CX31" i="5"/>
  <c r="DA31" i="5"/>
  <c r="DB31" i="5"/>
  <c r="DZ31" i="5"/>
  <c r="DN31" i="5"/>
  <c r="GV31" i="5" s="1"/>
  <c r="DJ31" i="5"/>
  <c r="GR31" i="5" s="1"/>
  <c r="DL31" i="5"/>
  <c r="GT31" i="5" s="1"/>
  <c r="EB31" i="5"/>
  <c r="DQ31" i="5"/>
  <c r="GY31" i="5" s="1"/>
  <c r="DD31" i="5"/>
  <c r="AL47" i="5"/>
  <c r="HQ47" i="5" s="1"/>
  <c r="AK48" i="5"/>
  <c r="V48" i="5"/>
  <c r="CR48" i="5" s="1"/>
  <c r="AH49" i="5"/>
  <c r="Z49" i="5" s="1"/>
  <c r="AI48" i="5"/>
  <c r="AJ48" i="5" s="1"/>
  <c r="AS29" i="5"/>
  <c r="U29" i="5" s="1"/>
  <c r="AV30" i="5"/>
  <c r="AA30" i="5"/>
  <c r="ET19" i="5" s="1"/>
  <c r="AT30" i="5"/>
  <c r="AU30" i="5" s="1"/>
  <c r="EC47" i="5"/>
  <c r="DU47" i="5"/>
  <c r="DM47" i="5"/>
  <c r="GU47" i="5" s="1"/>
  <c r="DE47" i="5"/>
  <c r="GM47" i="5" s="1"/>
  <c r="CW47" i="5"/>
  <c r="ED47" i="5"/>
  <c r="DV47" i="5"/>
  <c r="DN47" i="5"/>
  <c r="GV47" i="5" s="1"/>
  <c r="DF47" i="5"/>
  <c r="GN47" i="5" s="1"/>
  <c r="CX47" i="5"/>
  <c r="EE47" i="5"/>
  <c r="DW47" i="5"/>
  <c r="DO47" i="5"/>
  <c r="GW47" i="5" s="1"/>
  <c r="DG47" i="5"/>
  <c r="GO47" i="5" s="1"/>
  <c r="CY47" i="5"/>
  <c r="EF47" i="5"/>
  <c r="DR47" i="5"/>
  <c r="GZ47" i="5" s="1"/>
  <c r="DD47" i="5"/>
  <c r="CS47" i="5"/>
  <c r="DS47" i="5"/>
  <c r="HA47" i="5" s="1"/>
  <c r="DH47" i="5"/>
  <c r="GP47" i="5" s="1"/>
  <c r="CT47" i="5"/>
  <c r="DT47" i="5"/>
  <c r="DB47" i="5"/>
  <c r="DX47" i="5"/>
  <c r="DC47" i="5"/>
  <c r="DY47" i="5"/>
  <c r="DI47" i="5"/>
  <c r="GQ47" i="5" s="1"/>
  <c r="DZ47" i="5"/>
  <c r="DJ47" i="5"/>
  <c r="GR47" i="5" s="1"/>
  <c r="EA47" i="5"/>
  <c r="DK47" i="5"/>
  <c r="GS47" i="5" s="1"/>
  <c r="CU47" i="5"/>
  <c r="DQ47" i="5"/>
  <c r="GY47" i="5" s="1"/>
  <c r="DA47" i="5"/>
  <c r="CV47" i="5"/>
  <c r="CZ47" i="5"/>
  <c r="DL47" i="5"/>
  <c r="GT47" i="5" s="1"/>
  <c r="EB47" i="5"/>
  <c r="DP47" i="5"/>
  <c r="GX47" i="5" s="1"/>
  <c r="HA46" i="5"/>
  <c r="AS49" i="5"/>
  <c r="U49" i="5" s="1"/>
  <c r="AV48" i="5"/>
  <c r="AT48" i="5"/>
  <c r="AU48" i="5" s="1"/>
  <c r="AA48" i="5"/>
  <c r="FL19" i="5" s="1"/>
  <c r="AI30" i="5"/>
  <c r="AJ30" i="5" s="1"/>
  <c r="AK30" i="5"/>
  <c r="AH29" i="5"/>
  <c r="Z29" i="5" s="1"/>
  <c r="V30" i="5"/>
  <c r="CR30" i="5" s="1"/>
  <c r="EU59" i="5"/>
  <c r="EU56" i="5"/>
  <c r="EU57" i="5"/>
  <c r="EU53" i="5"/>
  <c r="EU55" i="5"/>
  <c r="EU58" i="5"/>
  <c r="EU47" i="5"/>
  <c r="EU52" i="5"/>
  <c r="EU50" i="5"/>
  <c r="EU51" i="5"/>
  <c r="EU38" i="5"/>
  <c r="GL38" i="5" s="1"/>
  <c r="EU37" i="5"/>
  <c r="GL37" i="5" s="1"/>
  <c r="EU34" i="5"/>
  <c r="GL34" i="5" s="1"/>
  <c r="EU36" i="5"/>
  <c r="GL36" i="5" s="1"/>
  <c r="EU30" i="5"/>
  <c r="EU48" i="5"/>
  <c r="EU54" i="5"/>
  <c r="EU46" i="5"/>
  <c r="GL46" i="5" s="1"/>
  <c r="EU43" i="5"/>
  <c r="GL43" i="5" s="1"/>
  <c r="EU41" i="5"/>
  <c r="GL41" i="5" s="1"/>
  <c r="EU40" i="5"/>
  <c r="GL40" i="5" s="1"/>
  <c r="EU39" i="5"/>
  <c r="GL39" i="5" s="1"/>
  <c r="EU42" i="5"/>
  <c r="GL42" i="5" s="1"/>
  <c r="EU31" i="5"/>
  <c r="EU35" i="5"/>
  <c r="GL35" i="5" s="1"/>
  <c r="EU44" i="5"/>
  <c r="GL44" i="5" s="1"/>
  <c r="EU28" i="5"/>
  <c r="EU33" i="5"/>
  <c r="GL33" i="5" s="1"/>
  <c r="EU29" i="5"/>
  <c r="EU49" i="5"/>
  <c r="EU45" i="5"/>
  <c r="GL45" i="5" s="1"/>
  <c r="EU32" i="5"/>
  <c r="GL32" i="5" s="1"/>
  <c r="EU27" i="5"/>
  <c r="EU25" i="5"/>
  <c r="EU26" i="5"/>
  <c r="EU24" i="5"/>
  <c r="EU22" i="5"/>
  <c r="EU21" i="5"/>
  <c r="EU23" i="5"/>
  <c r="EU20" i="5"/>
  <c r="JC32" i="5"/>
  <c r="IU32" i="5"/>
  <c r="IM32" i="5"/>
  <c r="LT32" i="5" s="1"/>
  <c r="IE32" i="5"/>
  <c r="LL32" i="5" s="1"/>
  <c r="HW32" i="5"/>
  <c r="IV32" i="5"/>
  <c r="IF32" i="5"/>
  <c r="LM32" i="5" s="1"/>
  <c r="JD32" i="5"/>
  <c r="IN32" i="5"/>
  <c r="LU32" i="5" s="1"/>
  <c r="HX32" i="5"/>
  <c r="IY32" i="5"/>
  <c r="IO32" i="5"/>
  <c r="LV32" i="5" s="1"/>
  <c r="IC32" i="5"/>
  <c r="HS32" i="5"/>
  <c r="IP32" i="5"/>
  <c r="LW32" i="5" s="1"/>
  <c r="ID32" i="5"/>
  <c r="HT32" i="5"/>
  <c r="IT32" i="5"/>
  <c r="IH32" i="5"/>
  <c r="LO32" i="5" s="1"/>
  <c r="HR32" i="5"/>
  <c r="IW32" i="5"/>
  <c r="II32" i="5"/>
  <c r="LP32" i="5" s="1"/>
  <c r="HU32" i="5"/>
  <c r="IX32" i="5"/>
  <c r="HV32" i="5"/>
  <c r="JA32" i="5"/>
  <c r="HZ32" i="5"/>
  <c r="JB32" i="5"/>
  <c r="IR32" i="5"/>
  <c r="IJ32" i="5"/>
  <c r="LQ32" i="5" s="1"/>
  <c r="IK32" i="5"/>
  <c r="LR32" i="5" s="1"/>
  <c r="IL32" i="5"/>
  <c r="LS32" i="5" s="1"/>
  <c r="IB32" i="5"/>
  <c r="IZ32" i="5"/>
  <c r="HY32" i="5"/>
  <c r="IQ32" i="5"/>
  <c r="LX32" i="5" s="1"/>
  <c r="JE32" i="5"/>
  <c r="IA32" i="5"/>
  <c r="IS32" i="5"/>
  <c r="IG32" i="5"/>
  <c r="LN32" i="5" s="1"/>
  <c r="HA32" i="5"/>
  <c r="HV31" i="5" l="1"/>
  <c r="JA31" i="5"/>
  <c r="IS31" i="5"/>
  <c r="JT29" i="5"/>
  <c r="JT41" i="5"/>
  <c r="LJ41" i="5" s="1"/>
  <c r="JT45" i="5"/>
  <c r="LJ45" i="5" s="1"/>
  <c r="JD31" i="5"/>
  <c r="HX31" i="5"/>
  <c r="IM31" i="5"/>
  <c r="IW31" i="5"/>
  <c r="IX31" i="5"/>
  <c r="IB31" i="5"/>
  <c r="IL31" i="5"/>
  <c r="LS31" i="5" s="1"/>
  <c r="JT36" i="5"/>
  <c r="LJ36" i="5" s="1"/>
  <c r="JT44" i="5"/>
  <c r="LJ44" i="5" s="1"/>
  <c r="JT23" i="5"/>
  <c r="JT30" i="5"/>
  <c r="JT40" i="5"/>
  <c r="LJ40" i="5" s="1"/>
  <c r="JT47" i="5"/>
  <c r="JT57" i="5"/>
  <c r="JT22" i="5"/>
  <c r="JT42" i="5"/>
  <c r="LJ42" i="5" s="1"/>
  <c r="JT24" i="5"/>
  <c r="JT39" i="5"/>
  <c r="LJ39" i="5" s="1"/>
  <c r="JT25" i="5"/>
  <c r="JT43" i="5"/>
  <c r="LJ43" i="5" s="1"/>
  <c r="LY46" i="5"/>
  <c r="KJ21" i="5"/>
  <c r="KJ33" i="5"/>
  <c r="LZ33" i="5" s="1"/>
  <c r="KJ44" i="5"/>
  <c r="LZ44" i="5" s="1"/>
  <c r="JT49" i="5"/>
  <c r="KJ35" i="5"/>
  <c r="LZ35" i="5" s="1"/>
  <c r="JT54" i="5"/>
  <c r="KJ58" i="5"/>
  <c r="KJ59" i="5"/>
  <c r="JT20" i="5"/>
  <c r="JT32" i="5"/>
  <c r="LJ32" i="5" s="1"/>
  <c r="JT38" i="5"/>
  <c r="LJ38" i="5" s="1"/>
  <c r="JT35" i="5"/>
  <c r="LJ35" i="5" s="1"/>
  <c r="JT51" i="5"/>
  <c r="HT31" i="5"/>
  <c r="JE31" i="5"/>
  <c r="HR31" i="5"/>
  <c r="IQ31" i="5"/>
  <c r="LX31" i="5" s="1"/>
  <c r="IC31" i="5"/>
  <c r="JT21" i="5"/>
  <c r="JT37" i="5"/>
  <c r="LJ37" i="5" s="1"/>
  <c r="JT33" i="5"/>
  <c r="LJ33" i="5" s="1"/>
  <c r="JT46" i="5"/>
  <c r="LJ46" i="5" s="1"/>
  <c r="JT58" i="5"/>
  <c r="HZ31" i="5"/>
  <c r="IP31" i="5"/>
  <c r="LW31" i="5" s="1"/>
  <c r="IE31" i="5"/>
  <c r="LL31" i="5" s="1"/>
  <c r="JC31" i="5"/>
  <c r="IK31" i="5"/>
  <c r="LR31" i="5" s="1"/>
  <c r="IA31" i="5"/>
  <c r="IJ31" i="5"/>
  <c r="LQ31" i="5" s="1"/>
  <c r="IV31" i="5"/>
  <c r="IO31" i="5"/>
  <c r="LV31" i="5" s="1"/>
  <c r="ID31" i="5"/>
  <c r="LK31" i="5" s="1"/>
  <c r="IN31" i="5"/>
  <c r="LU31" i="5" s="1"/>
  <c r="II31" i="5"/>
  <c r="LP31" i="5" s="1"/>
  <c r="IU31" i="5"/>
  <c r="IZ31" i="5"/>
  <c r="IT31" i="5"/>
  <c r="LK46" i="5"/>
  <c r="JT26" i="5"/>
  <c r="JT34" i="5"/>
  <c r="LJ34" i="5" s="1"/>
  <c r="JT28" i="5"/>
  <c r="JT48" i="5"/>
  <c r="IY31" i="5"/>
  <c r="IH31" i="5"/>
  <c r="LO31" i="5" s="1"/>
  <c r="IF31" i="5"/>
  <c r="LM31" i="5" s="1"/>
  <c r="HW31" i="5"/>
  <c r="JB31" i="5"/>
  <c r="LK32" i="5"/>
  <c r="JT27" i="5"/>
  <c r="JT50" i="5"/>
  <c r="JT31" i="5"/>
  <c r="JT56" i="5"/>
  <c r="HY31" i="5"/>
  <c r="HS31" i="5"/>
  <c r="IR31" i="5"/>
  <c r="LY31" i="5" s="1"/>
  <c r="IG31" i="5"/>
  <c r="LN31" i="5" s="1"/>
  <c r="JT55" i="5"/>
  <c r="JT52" i="5"/>
  <c r="KJ25" i="5"/>
  <c r="KJ46" i="5"/>
  <c r="LZ46" i="5" s="1"/>
  <c r="KJ27" i="5"/>
  <c r="KJ43" i="5"/>
  <c r="LZ43" i="5" s="1"/>
  <c r="KJ37" i="5"/>
  <c r="LZ37" i="5" s="1"/>
  <c r="KJ48" i="5"/>
  <c r="KJ47" i="5"/>
  <c r="KJ57" i="5"/>
  <c r="JT53" i="5"/>
  <c r="KJ28" i="5"/>
  <c r="AW48" i="5"/>
  <c r="KK19" i="5" s="1"/>
  <c r="KK56" i="5" s="1"/>
  <c r="HB47" i="5"/>
  <c r="HB31" i="5"/>
  <c r="AW30" i="5"/>
  <c r="JS19" i="5" s="1"/>
  <c r="JS45" i="5" s="1"/>
  <c r="KJ20" i="5"/>
  <c r="KJ32" i="5"/>
  <c r="LZ32" i="5" s="1"/>
  <c r="KJ40" i="5"/>
  <c r="LZ40" i="5" s="1"/>
  <c r="KJ45" i="5"/>
  <c r="LZ45" i="5" s="1"/>
  <c r="KJ55" i="5"/>
  <c r="KJ22" i="5"/>
  <c r="KJ29" i="5"/>
  <c r="KJ50" i="5"/>
  <c r="KJ49" i="5"/>
  <c r="KJ54" i="5"/>
  <c r="LY32" i="5"/>
  <c r="GL31" i="5"/>
  <c r="LT31" i="5"/>
  <c r="KJ23" i="5"/>
  <c r="KJ34" i="5"/>
  <c r="LZ34" i="5" s="1"/>
  <c r="KJ38" i="5"/>
  <c r="LZ38" i="5" s="1"/>
  <c r="KJ41" i="5"/>
  <c r="LZ41" i="5" s="1"/>
  <c r="KJ53" i="5"/>
  <c r="AL48" i="5"/>
  <c r="HQ48" i="5" s="1"/>
  <c r="IU48" i="5" s="1"/>
  <c r="KJ24" i="5"/>
  <c r="KJ30" i="5"/>
  <c r="KJ39" i="5"/>
  <c r="LZ39" i="5" s="1"/>
  <c r="KJ42" i="5"/>
  <c r="LZ42" i="5" s="1"/>
  <c r="KJ56" i="5"/>
  <c r="KJ26" i="5"/>
  <c r="KJ36" i="5"/>
  <c r="LZ36" i="5" s="1"/>
  <c r="KJ31" i="5"/>
  <c r="KJ51" i="5"/>
  <c r="EB30" i="5"/>
  <c r="DT30" i="5"/>
  <c r="HB30" i="5" s="1"/>
  <c r="DL30" i="5"/>
  <c r="GT30" i="5" s="1"/>
  <c r="DD30" i="5"/>
  <c r="GL30" i="5" s="1"/>
  <c r="CV30" i="5"/>
  <c r="DU30" i="5"/>
  <c r="DE30" i="5"/>
  <c r="GM30" i="5" s="1"/>
  <c r="EC30" i="5"/>
  <c r="DM30" i="5"/>
  <c r="GU30" i="5" s="1"/>
  <c r="CW30" i="5"/>
  <c r="DZ30" i="5"/>
  <c r="DP30" i="5"/>
  <c r="GX30" i="5" s="1"/>
  <c r="DF30" i="5"/>
  <c r="GN30" i="5" s="1"/>
  <c r="CT30" i="5"/>
  <c r="DY30" i="5"/>
  <c r="DN30" i="5"/>
  <c r="GV30" i="5" s="1"/>
  <c r="DA30" i="5"/>
  <c r="EA30" i="5"/>
  <c r="DO30" i="5"/>
  <c r="GW30" i="5" s="1"/>
  <c r="DB30" i="5"/>
  <c r="DQ30" i="5"/>
  <c r="GY30" i="5" s="1"/>
  <c r="EE30" i="5"/>
  <c r="CS30" i="5"/>
  <c r="EF30" i="5"/>
  <c r="DH30" i="5"/>
  <c r="GP30" i="5" s="1"/>
  <c r="DI30" i="5"/>
  <c r="GQ30" i="5" s="1"/>
  <c r="DJ30" i="5"/>
  <c r="GR30" i="5" s="1"/>
  <c r="ED30" i="5"/>
  <c r="DC30" i="5"/>
  <c r="DR30" i="5"/>
  <c r="GZ30" i="5" s="1"/>
  <c r="CU30" i="5"/>
  <c r="DV30" i="5"/>
  <c r="CX30" i="5"/>
  <c r="DW30" i="5"/>
  <c r="CY30" i="5"/>
  <c r="DG30" i="5"/>
  <c r="GO30" i="5" s="1"/>
  <c r="DS30" i="5"/>
  <c r="HA30" i="5" s="1"/>
  <c r="DX30" i="5"/>
  <c r="DK30" i="5"/>
  <c r="GS30" i="5" s="1"/>
  <c r="CZ30" i="5"/>
  <c r="IY47" i="5"/>
  <c r="IQ47" i="5"/>
  <c r="LX47" i="5" s="1"/>
  <c r="II47" i="5"/>
  <c r="LP47" i="5" s="1"/>
  <c r="IA47" i="5"/>
  <c r="HS47" i="5"/>
  <c r="IZ47" i="5"/>
  <c r="IR47" i="5"/>
  <c r="LY47" i="5" s="1"/>
  <c r="IJ47" i="5"/>
  <c r="LQ47" i="5" s="1"/>
  <c r="IB47" i="5"/>
  <c r="HT47" i="5"/>
  <c r="JA47" i="5"/>
  <c r="IS47" i="5"/>
  <c r="IK47" i="5"/>
  <c r="LR47" i="5" s="1"/>
  <c r="IC47" i="5"/>
  <c r="HU47" i="5"/>
  <c r="IV47" i="5"/>
  <c r="IH47" i="5"/>
  <c r="LO47" i="5" s="1"/>
  <c r="HW47" i="5"/>
  <c r="IW47" i="5"/>
  <c r="IL47" i="5"/>
  <c r="LS47" i="5" s="1"/>
  <c r="HX47" i="5"/>
  <c r="JE47" i="5"/>
  <c r="IO47" i="5"/>
  <c r="LV47" i="5" s="1"/>
  <c r="HY47" i="5"/>
  <c r="IP47" i="5"/>
  <c r="LW47" i="5" s="1"/>
  <c r="HZ47" i="5"/>
  <c r="IT47" i="5"/>
  <c r="ID47" i="5"/>
  <c r="LK47" i="5" s="1"/>
  <c r="IU47" i="5"/>
  <c r="IE47" i="5"/>
  <c r="LL47" i="5" s="1"/>
  <c r="IX47" i="5"/>
  <c r="IF47" i="5"/>
  <c r="LM47" i="5" s="1"/>
  <c r="JD47" i="5"/>
  <c r="IN47" i="5"/>
  <c r="LU47" i="5" s="1"/>
  <c r="HV47" i="5"/>
  <c r="HR47" i="5"/>
  <c r="IG47" i="5"/>
  <c r="LN47" i="5" s="1"/>
  <c r="IM47" i="5"/>
  <c r="LT47" i="5" s="1"/>
  <c r="JB47" i="5"/>
  <c r="JC47" i="5"/>
  <c r="V49" i="5"/>
  <c r="CR49" i="5" s="1"/>
  <c r="AH50" i="5"/>
  <c r="Z50" i="5" s="1"/>
  <c r="AK49" i="5"/>
  <c r="AI49" i="5"/>
  <c r="AJ49" i="5" s="1"/>
  <c r="FL59" i="5"/>
  <c r="FL58" i="5"/>
  <c r="FL54" i="5"/>
  <c r="FL55" i="5"/>
  <c r="FL56" i="5"/>
  <c r="FL57" i="5"/>
  <c r="FL53" i="5"/>
  <c r="FL42" i="5"/>
  <c r="HC42" i="5" s="1"/>
  <c r="FL52" i="5"/>
  <c r="FL47" i="5"/>
  <c r="HC47" i="5" s="1"/>
  <c r="FL51" i="5"/>
  <c r="FL50" i="5"/>
  <c r="FL48" i="5"/>
  <c r="FL45" i="5"/>
  <c r="HC45" i="5" s="1"/>
  <c r="FL36" i="5"/>
  <c r="HC36" i="5" s="1"/>
  <c r="FL34" i="5"/>
  <c r="HC34" i="5" s="1"/>
  <c r="FL44" i="5"/>
  <c r="HC44" i="5" s="1"/>
  <c r="FL41" i="5"/>
  <c r="HC41" i="5" s="1"/>
  <c r="FL40" i="5"/>
  <c r="HC40" i="5" s="1"/>
  <c r="FL49" i="5"/>
  <c r="FL37" i="5"/>
  <c r="HC37" i="5" s="1"/>
  <c r="FL33" i="5"/>
  <c r="HC33" i="5" s="1"/>
  <c r="FL46" i="5"/>
  <c r="HC46" i="5" s="1"/>
  <c r="FL38" i="5"/>
  <c r="HC38" i="5" s="1"/>
  <c r="FL32" i="5"/>
  <c r="HC32" i="5" s="1"/>
  <c r="FL39" i="5"/>
  <c r="HC39" i="5" s="1"/>
  <c r="FL29" i="5"/>
  <c r="FL35" i="5"/>
  <c r="HC35" i="5" s="1"/>
  <c r="FL28" i="5"/>
  <c r="FL31" i="5"/>
  <c r="HC31" i="5" s="1"/>
  <c r="FL43" i="5"/>
  <c r="HC43" i="5" s="1"/>
  <c r="FL30" i="5"/>
  <c r="FL27" i="5"/>
  <c r="FL26" i="5"/>
  <c r="FL25" i="5"/>
  <c r="FL24" i="5"/>
  <c r="FL23" i="5"/>
  <c r="FL22" i="5"/>
  <c r="FL21" i="5"/>
  <c r="FL20" i="5"/>
  <c r="AV29" i="5"/>
  <c r="AS28" i="5"/>
  <c r="U28" i="5" s="1"/>
  <c r="AA29" i="5"/>
  <c r="ES19" i="5" s="1"/>
  <c r="AT29" i="5"/>
  <c r="AU29" i="5" s="1"/>
  <c r="JS49" i="5"/>
  <c r="JS20" i="5"/>
  <c r="ET59" i="5"/>
  <c r="ET56" i="5"/>
  <c r="ET53" i="5"/>
  <c r="ET57" i="5"/>
  <c r="ET58" i="5"/>
  <c r="ET55" i="5"/>
  <c r="ET52" i="5"/>
  <c r="ET50" i="5"/>
  <c r="ET44" i="5"/>
  <c r="GK44" i="5" s="1"/>
  <c r="ET54" i="5"/>
  <c r="ET51" i="5"/>
  <c r="ET37" i="5"/>
  <c r="GK37" i="5" s="1"/>
  <c r="ET49" i="5"/>
  <c r="ET47" i="5"/>
  <c r="GK47" i="5" s="1"/>
  <c r="ET48" i="5"/>
  <c r="ET36" i="5"/>
  <c r="GK36" i="5" s="1"/>
  <c r="ET30" i="5"/>
  <c r="ET33" i="5"/>
  <c r="GK33" i="5" s="1"/>
  <c r="ET46" i="5"/>
  <c r="GK46" i="5" s="1"/>
  <c r="ET43" i="5"/>
  <c r="GK43" i="5" s="1"/>
  <c r="ET45" i="5"/>
  <c r="GK45" i="5" s="1"/>
  <c r="ET42" i="5"/>
  <c r="GK42" i="5" s="1"/>
  <c r="ET35" i="5"/>
  <c r="GK35" i="5" s="1"/>
  <c r="ET32" i="5"/>
  <c r="GK32" i="5" s="1"/>
  <c r="ET38" i="5"/>
  <c r="GK38" i="5" s="1"/>
  <c r="ET28" i="5"/>
  <c r="ET40" i="5"/>
  <c r="GK40" i="5" s="1"/>
  <c r="ET34" i="5"/>
  <c r="GK34" i="5" s="1"/>
  <c r="ET31" i="5"/>
  <c r="GK31" i="5" s="1"/>
  <c r="ET29" i="5"/>
  <c r="ET39" i="5"/>
  <c r="GK39" i="5" s="1"/>
  <c r="ET41" i="5"/>
  <c r="GK41" i="5" s="1"/>
  <c r="ET27" i="5"/>
  <c r="ET26" i="5"/>
  <c r="ET25" i="5"/>
  <c r="ET24" i="5"/>
  <c r="ET22" i="5"/>
  <c r="ET23" i="5"/>
  <c r="ET21" i="5"/>
  <c r="ET20" i="5"/>
  <c r="AL30" i="5"/>
  <c r="HQ30" i="5" s="1"/>
  <c r="AT49" i="5"/>
  <c r="AU49" i="5" s="1"/>
  <c r="AA49" i="5"/>
  <c r="FM19" i="5" s="1"/>
  <c r="AS50" i="5"/>
  <c r="U50" i="5" s="1"/>
  <c r="AV49" i="5"/>
  <c r="EF48" i="5"/>
  <c r="DX48" i="5"/>
  <c r="DP48" i="5"/>
  <c r="GX48" i="5" s="1"/>
  <c r="DH48" i="5"/>
  <c r="GP48" i="5" s="1"/>
  <c r="CZ48" i="5"/>
  <c r="DY48" i="5"/>
  <c r="DQ48" i="5"/>
  <c r="GY48" i="5" s="1"/>
  <c r="DI48" i="5"/>
  <c r="GQ48" i="5" s="1"/>
  <c r="DA48" i="5"/>
  <c r="CS48" i="5"/>
  <c r="DZ48" i="5"/>
  <c r="DR48" i="5"/>
  <c r="GZ48" i="5" s="1"/>
  <c r="DJ48" i="5"/>
  <c r="GR48" i="5" s="1"/>
  <c r="DB48" i="5"/>
  <c r="CT48" i="5"/>
  <c r="DW48" i="5"/>
  <c r="DL48" i="5"/>
  <c r="GT48" i="5" s="1"/>
  <c r="CX48" i="5"/>
  <c r="EA48" i="5"/>
  <c r="DM48" i="5"/>
  <c r="GU48" i="5" s="1"/>
  <c r="CY48" i="5"/>
  <c r="EB48" i="5"/>
  <c r="DG48" i="5"/>
  <c r="GO48" i="5" s="1"/>
  <c r="EC48" i="5"/>
  <c r="DK48" i="5"/>
  <c r="GS48" i="5" s="1"/>
  <c r="CU48" i="5"/>
  <c r="ED48" i="5"/>
  <c r="DN48" i="5"/>
  <c r="GV48" i="5" s="1"/>
  <c r="CV48" i="5"/>
  <c r="EE48" i="5"/>
  <c r="DO48" i="5"/>
  <c r="GW48" i="5" s="1"/>
  <c r="CW48" i="5"/>
  <c r="DS48" i="5"/>
  <c r="HA48" i="5" s="1"/>
  <c r="DC48" i="5"/>
  <c r="DV48" i="5"/>
  <c r="DF48" i="5"/>
  <c r="GN48" i="5" s="1"/>
  <c r="DT48" i="5"/>
  <c r="HB48" i="5" s="1"/>
  <c r="DU48" i="5"/>
  <c r="DD48" i="5"/>
  <c r="GL48" i="5" s="1"/>
  <c r="DE48" i="5"/>
  <c r="GM48" i="5" s="1"/>
  <c r="V29" i="5"/>
  <c r="CR29" i="5" s="1"/>
  <c r="AK29" i="5"/>
  <c r="AH28" i="5"/>
  <c r="Z28" i="5" s="1"/>
  <c r="AI29" i="5"/>
  <c r="AJ29" i="5" s="1"/>
  <c r="GL47" i="5"/>
  <c r="JS27" i="5" l="1"/>
  <c r="JS52" i="5"/>
  <c r="JS30" i="5"/>
  <c r="JS51" i="5"/>
  <c r="JS29" i="5"/>
  <c r="JS46" i="5"/>
  <c r="LI46" i="5" s="1"/>
  <c r="JS23" i="5"/>
  <c r="JS55" i="5"/>
  <c r="JS21" i="5"/>
  <c r="JS39" i="5"/>
  <c r="JS25" i="5"/>
  <c r="JS28" i="5"/>
  <c r="JS32" i="5"/>
  <c r="LI32" i="5" s="1"/>
  <c r="JS40" i="5"/>
  <c r="LI40" i="5" s="1"/>
  <c r="JS41" i="5"/>
  <c r="LI41" i="5" s="1"/>
  <c r="JS35" i="5"/>
  <c r="LI35" i="5" s="1"/>
  <c r="JS56" i="5"/>
  <c r="JS58" i="5"/>
  <c r="IN48" i="5"/>
  <c r="JS22" i="5"/>
  <c r="JS34" i="5"/>
  <c r="LI34" i="5" s="1"/>
  <c r="JS43" i="5"/>
  <c r="LI43" i="5" s="1"/>
  <c r="JS57" i="5"/>
  <c r="JS26" i="5"/>
  <c r="JS53" i="5"/>
  <c r="JS44" i="5"/>
  <c r="LI44" i="5" s="1"/>
  <c r="IT48" i="5"/>
  <c r="LJ47" i="5"/>
  <c r="HS48" i="5"/>
  <c r="GK30" i="5"/>
  <c r="LJ31" i="5"/>
  <c r="KK46" i="5"/>
  <c r="MA46" i="5" s="1"/>
  <c r="HC30" i="5"/>
  <c r="LI39" i="5"/>
  <c r="KK53" i="5"/>
  <c r="KK52" i="5"/>
  <c r="AL49" i="5"/>
  <c r="HQ49" i="5" s="1"/>
  <c r="IM49" i="5" s="1"/>
  <c r="IH48" i="5"/>
  <c r="LO48" i="5" s="1"/>
  <c r="KK26" i="5"/>
  <c r="IQ48" i="5"/>
  <c r="LX48" i="5" s="1"/>
  <c r="KK31" i="5"/>
  <c r="MA31" i="5" s="1"/>
  <c r="JE48" i="5"/>
  <c r="IO48" i="5"/>
  <c r="LV48" i="5" s="1"/>
  <c r="JB48" i="5"/>
  <c r="IJ48" i="5"/>
  <c r="LQ48" i="5" s="1"/>
  <c r="IA48" i="5"/>
  <c r="IV48" i="5"/>
  <c r="II48" i="5"/>
  <c r="LP48" i="5" s="1"/>
  <c r="IZ48" i="5"/>
  <c r="IF48" i="5"/>
  <c r="LM48" i="5" s="1"/>
  <c r="HZ48" i="5"/>
  <c r="IY48" i="5"/>
  <c r="HV48" i="5"/>
  <c r="ID48" i="5"/>
  <c r="LK48" i="5" s="1"/>
  <c r="HY48" i="5"/>
  <c r="IC48" i="5"/>
  <c r="LJ48" i="5" s="1"/>
  <c r="IL48" i="5"/>
  <c r="LS48" i="5" s="1"/>
  <c r="LU48" i="5"/>
  <c r="LZ47" i="5"/>
  <c r="KK25" i="5"/>
  <c r="KK34" i="5"/>
  <c r="MA34" i="5" s="1"/>
  <c r="KK29" i="5"/>
  <c r="KK48" i="5"/>
  <c r="KK55" i="5"/>
  <c r="KK27" i="5"/>
  <c r="KK37" i="5"/>
  <c r="MA37" i="5" s="1"/>
  <c r="KK32" i="5"/>
  <c r="MA32" i="5" s="1"/>
  <c r="KK54" i="5"/>
  <c r="KK59" i="5"/>
  <c r="KK20" i="5"/>
  <c r="KK28" i="5"/>
  <c r="KK50" i="5"/>
  <c r="KK42" i="5"/>
  <c r="MA42" i="5" s="1"/>
  <c r="KK43" i="5"/>
  <c r="MA43" i="5" s="1"/>
  <c r="KK23" i="5"/>
  <c r="KK33" i="5"/>
  <c r="MA33" i="5" s="1"/>
  <c r="KK39" i="5"/>
  <c r="MA39" i="5" s="1"/>
  <c r="KK36" i="5"/>
  <c r="MA36" i="5" s="1"/>
  <c r="KK49" i="5"/>
  <c r="KK22" i="5"/>
  <c r="KK30" i="5"/>
  <c r="KK41" i="5"/>
  <c r="MA41" i="5" s="1"/>
  <c r="KK40" i="5"/>
  <c r="MA40" i="5" s="1"/>
  <c r="KK58" i="5"/>
  <c r="KK21" i="5"/>
  <c r="KK38" i="5"/>
  <c r="MA38" i="5" s="1"/>
  <c r="KK51" i="5"/>
  <c r="KK44" i="5"/>
  <c r="MA44" i="5" s="1"/>
  <c r="KK57" i="5"/>
  <c r="KK24" i="5"/>
  <c r="KK35" i="5"/>
  <c r="MA35" i="5" s="1"/>
  <c r="KK45" i="5"/>
  <c r="MA45" i="5" s="1"/>
  <c r="KK47" i="5"/>
  <c r="MA47" i="5" s="1"/>
  <c r="JS24" i="5"/>
  <c r="JS37" i="5"/>
  <c r="LI37" i="5" s="1"/>
  <c r="JS48" i="5"/>
  <c r="JS38" i="5"/>
  <c r="LI38" i="5" s="1"/>
  <c r="JS54" i="5"/>
  <c r="JS50" i="5"/>
  <c r="JS31" i="5"/>
  <c r="LI31" i="5" s="1"/>
  <c r="JS47" i="5"/>
  <c r="LI47" i="5" s="1"/>
  <c r="JS59" i="5"/>
  <c r="JS36" i="5"/>
  <c r="LI36" i="5" s="1"/>
  <c r="JS33" i="5"/>
  <c r="LI33" i="5" s="1"/>
  <c r="JS42" i="5"/>
  <c r="LI42" i="5" s="1"/>
  <c r="IS48" i="5"/>
  <c r="LZ48" i="5" s="1"/>
  <c r="IW48" i="5"/>
  <c r="JD48" i="5"/>
  <c r="HU48" i="5"/>
  <c r="HR48" i="5"/>
  <c r="HW48" i="5"/>
  <c r="AW29" i="5"/>
  <c r="JR19" i="5" s="1"/>
  <c r="JR59" i="5" s="1"/>
  <c r="IB48" i="5"/>
  <c r="IE48" i="5"/>
  <c r="LL48" i="5" s="1"/>
  <c r="IK48" i="5"/>
  <c r="LR48" i="5" s="1"/>
  <c r="IX48" i="5"/>
  <c r="IP48" i="5"/>
  <c r="LW48" i="5" s="1"/>
  <c r="IM48" i="5"/>
  <c r="LT48" i="5" s="1"/>
  <c r="IR48" i="5"/>
  <c r="LY48" i="5" s="1"/>
  <c r="HT48" i="5"/>
  <c r="IG48" i="5"/>
  <c r="LN48" i="5" s="1"/>
  <c r="JA48" i="5"/>
  <c r="JC48" i="5"/>
  <c r="GK48" i="5"/>
  <c r="HX48" i="5"/>
  <c r="LZ31" i="5"/>
  <c r="AK28" i="5"/>
  <c r="V28" i="5"/>
  <c r="CR28" i="5" s="1"/>
  <c r="AI28" i="5"/>
  <c r="AJ28" i="5" s="1"/>
  <c r="AH27" i="5"/>
  <c r="Z27" i="5" s="1"/>
  <c r="AT28" i="5"/>
  <c r="AU28" i="5" s="1"/>
  <c r="AV28" i="5"/>
  <c r="AA28" i="5"/>
  <c r="ER19" i="5" s="1"/>
  <c r="AS27" i="5"/>
  <c r="U27" i="5" s="1"/>
  <c r="FM59" i="5"/>
  <c r="FM57" i="5"/>
  <c r="FM58" i="5"/>
  <c r="FM54" i="5"/>
  <c r="FM55" i="5"/>
  <c r="FM52" i="5"/>
  <c r="FM45" i="5"/>
  <c r="HD45" i="5" s="1"/>
  <c r="FM47" i="5"/>
  <c r="HD47" i="5" s="1"/>
  <c r="FM56" i="5"/>
  <c r="FM53" i="5"/>
  <c r="FM38" i="5"/>
  <c r="HD38" i="5" s="1"/>
  <c r="FM51" i="5"/>
  <c r="FM48" i="5"/>
  <c r="HD48" i="5" s="1"/>
  <c r="FM49" i="5"/>
  <c r="FM42" i="5"/>
  <c r="HD42" i="5" s="1"/>
  <c r="FM37" i="5"/>
  <c r="HD37" i="5" s="1"/>
  <c r="FM35" i="5"/>
  <c r="HD35" i="5" s="1"/>
  <c r="FM31" i="5"/>
  <c r="HD31" i="5" s="1"/>
  <c r="FM28" i="5"/>
  <c r="FM36" i="5"/>
  <c r="HD36" i="5" s="1"/>
  <c r="FM50" i="5"/>
  <c r="FM44" i="5"/>
  <c r="HD44" i="5" s="1"/>
  <c r="FM41" i="5"/>
  <c r="HD41" i="5" s="1"/>
  <c r="FM40" i="5"/>
  <c r="HD40" i="5" s="1"/>
  <c r="FM43" i="5"/>
  <c r="HD43" i="5" s="1"/>
  <c r="FM39" i="5"/>
  <c r="HD39" i="5" s="1"/>
  <c r="FM32" i="5"/>
  <c r="HD32" i="5" s="1"/>
  <c r="FM46" i="5"/>
  <c r="HD46" i="5" s="1"/>
  <c r="FM30" i="5"/>
  <c r="HD30" i="5" s="1"/>
  <c r="FM29" i="5"/>
  <c r="FM33" i="5"/>
  <c r="HD33" i="5" s="1"/>
  <c r="FM34" i="5"/>
  <c r="HD34" i="5" s="1"/>
  <c r="FM27" i="5"/>
  <c r="FM26" i="5"/>
  <c r="FM25" i="5"/>
  <c r="FM24" i="5"/>
  <c r="FM23" i="5"/>
  <c r="FM22" i="5"/>
  <c r="FM21" i="5"/>
  <c r="FM20" i="5"/>
  <c r="IX30" i="5"/>
  <c r="IP30" i="5"/>
  <c r="LW30" i="5" s="1"/>
  <c r="IH30" i="5"/>
  <c r="LO30" i="5" s="1"/>
  <c r="HZ30" i="5"/>
  <c r="HR30" i="5"/>
  <c r="IY30" i="5"/>
  <c r="IQ30" i="5"/>
  <c r="LX30" i="5" s="1"/>
  <c r="II30" i="5"/>
  <c r="LP30" i="5" s="1"/>
  <c r="HS30" i="5"/>
  <c r="IA30" i="5"/>
  <c r="JD30" i="5"/>
  <c r="IT30" i="5"/>
  <c r="IJ30" i="5"/>
  <c r="LQ30" i="5" s="1"/>
  <c r="HX30" i="5"/>
  <c r="IW30" i="5"/>
  <c r="IL30" i="5"/>
  <c r="LS30" i="5" s="1"/>
  <c r="HY30" i="5"/>
  <c r="IZ30" i="5"/>
  <c r="IM30" i="5"/>
  <c r="LT30" i="5" s="1"/>
  <c r="IB30" i="5"/>
  <c r="IN30" i="5"/>
  <c r="LU30" i="5" s="1"/>
  <c r="IO30" i="5"/>
  <c r="LV30" i="5" s="1"/>
  <c r="JC30" i="5"/>
  <c r="IE30" i="5"/>
  <c r="LL30" i="5" s="1"/>
  <c r="IF30" i="5"/>
  <c r="LM30" i="5" s="1"/>
  <c r="IG30" i="5"/>
  <c r="LN30" i="5" s="1"/>
  <c r="JA30" i="5"/>
  <c r="IC30" i="5"/>
  <c r="LJ30" i="5" s="1"/>
  <c r="JB30" i="5"/>
  <c r="ID30" i="5"/>
  <c r="LK30" i="5" s="1"/>
  <c r="IR30" i="5"/>
  <c r="LY30" i="5" s="1"/>
  <c r="IS30" i="5"/>
  <c r="LZ30" i="5" s="1"/>
  <c r="HV30" i="5"/>
  <c r="HT30" i="5"/>
  <c r="HU30" i="5"/>
  <c r="IU30" i="5"/>
  <c r="JE30" i="5"/>
  <c r="IV30" i="5"/>
  <c r="IK30" i="5"/>
  <c r="LR30" i="5" s="1"/>
  <c r="HW30" i="5"/>
  <c r="ES59" i="5"/>
  <c r="ES53" i="5"/>
  <c r="ES57" i="5"/>
  <c r="ES54" i="5"/>
  <c r="ES55" i="5"/>
  <c r="ES56" i="5"/>
  <c r="ES52" i="5"/>
  <c r="ES41" i="5"/>
  <c r="GJ41" i="5" s="1"/>
  <c r="ES40" i="5"/>
  <c r="GJ40" i="5" s="1"/>
  <c r="ES51" i="5"/>
  <c r="ES49" i="5"/>
  <c r="ES58" i="5"/>
  <c r="ES47" i="5"/>
  <c r="GJ47" i="5" s="1"/>
  <c r="ES46" i="5"/>
  <c r="GJ46" i="5" s="1"/>
  <c r="ES43" i="5"/>
  <c r="GJ43" i="5" s="1"/>
  <c r="ES33" i="5"/>
  <c r="GJ33" i="5" s="1"/>
  <c r="ES45" i="5"/>
  <c r="GJ45" i="5" s="1"/>
  <c r="ES42" i="5"/>
  <c r="GJ42" i="5" s="1"/>
  <c r="ES50" i="5"/>
  <c r="ES48" i="5"/>
  <c r="GJ48" i="5" s="1"/>
  <c r="ES38" i="5"/>
  <c r="GJ38" i="5" s="1"/>
  <c r="ES35" i="5"/>
  <c r="GJ35" i="5" s="1"/>
  <c r="ES32" i="5"/>
  <c r="GJ32" i="5" s="1"/>
  <c r="ES28" i="5"/>
  <c r="ES37" i="5"/>
  <c r="GJ37" i="5" s="1"/>
  <c r="ES39" i="5"/>
  <c r="GJ39" i="5" s="1"/>
  <c r="ES36" i="5"/>
  <c r="GJ36" i="5" s="1"/>
  <c r="ES31" i="5"/>
  <c r="GJ31" i="5" s="1"/>
  <c r="ES44" i="5"/>
  <c r="GJ44" i="5" s="1"/>
  <c r="ES34" i="5"/>
  <c r="GJ34" i="5" s="1"/>
  <c r="ES30" i="5"/>
  <c r="GJ30" i="5" s="1"/>
  <c r="ES29" i="5"/>
  <c r="ES27" i="5"/>
  <c r="ES26" i="5"/>
  <c r="ES25" i="5"/>
  <c r="ES24" i="5"/>
  <c r="ES22" i="5"/>
  <c r="ES21" i="5"/>
  <c r="ES23" i="5"/>
  <c r="ES20" i="5"/>
  <c r="DY49" i="5"/>
  <c r="DQ49" i="5"/>
  <c r="GY49" i="5" s="1"/>
  <c r="DI49" i="5"/>
  <c r="GQ49" i="5" s="1"/>
  <c r="DA49" i="5"/>
  <c r="CS49" i="5"/>
  <c r="DZ49" i="5"/>
  <c r="DR49" i="5"/>
  <c r="GZ49" i="5" s="1"/>
  <c r="DJ49" i="5"/>
  <c r="GR49" i="5" s="1"/>
  <c r="DB49" i="5"/>
  <c r="CT49" i="5"/>
  <c r="EA49" i="5"/>
  <c r="DS49" i="5"/>
  <c r="HA49" i="5" s="1"/>
  <c r="DK49" i="5"/>
  <c r="GS49" i="5" s="1"/>
  <c r="DC49" i="5"/>
  <c r="GK49" i="5" s="1"/>
  <c r="CU49" i="5"/>
  <c r="EC49" i="5"/>
  <c r="DO49" i="5"/>
  <c r="GW49" i="5" s="1"/>
  <c r="DD49" i="5"/>
  <c r="GL49" i="5" s="1"/>
  <c r="ED49" i="5"/>
  <c r="DP49" i="5"/>
  <c r="GX49" i="5" s="1"/>
  <c r="DE49" i="5"/>
  <c r="GM49" i="5" s="1"/>
  <c r="EE49" i="5"/>
  <c r="DM49" i="5"/>
  <c r="GU49" i="5" s="1"/>
  <c r="CW49" i="5"/>
  <c r="EF49" i="5"/>
  <c r="DN49" i="5"/>
  <c r="GV49" i="5" s="1"/>
  <c r="CX49" i="5"/>
  <c r="DT49" i="5"/>
  <c r="HB49" i="5" s="1"/>
  <c r="CY49" i="5"/>
  <c r="DU49" i="5"/>
  <c r="HC49" i="5" s="1"/>
  <c r="CZ49" i="5"/>
  <c r="DV49" i="5"/>
  <c r="DF49" i="5"/>
  <c r="GN49" i="5" s="1"/>
  <c r="EB49" i="5"/>
  <c r="DL49" i="5"/>
  <c r="GT49" i="5" s="1"/>
  <c r="CV49" i="5"/>
  <c r="DG49" i="5"/>
  <c r="GO49" i="5" s="1"/>
  <c r="DH49" i="5"/>
  <c r="GP49" i="5" s="1"/>
  <c r="DW49" i="5"/>
  <c r="DX49" i="5"/>
  <c r="AV50" i="5"/>
  <c r="AS51" i="5"/>
  <c r="U51" i="5" s="1"/>
  <c r="AA50" i="5"/>
  <c r="FN19" i="5" s="1"/>
  <c r="AT50" i="5"/>
  <c r="AU50" i="5" s="1"/>
  <c r="AH51" i="5"/>
  <c r="Z51" i="5" s="1"/>
  <c r="AI50" i="5"/>
  <c r="AJ50" i="5" s="1"/>
  <c r="V50" i="5"/>
  <c r="CR50" i="5" s="1"/>
  <c r="AK50" i="5"/>
  <c r="HC48" i="5"/>
  <c r="IU49" i="5"/>
  <c r="IH49" i="5"/>
  <c r="DY29" i="5"/>
  <c r="DQ29" i="5"/>
  <c r="GY29" i="5" s="1"/>
  <c r="DI29" i="5"/>
  <c r="GQ29" i="5" s="1"/>
  <c r="DA29" i="5"/>
  <c r="CS29" i="5"/>
  <c r="DR29" i="5"/>
  <c r="GZ29" i="5" s="1"/>
  <c r="DJ29" i="5"/>
  <c r="GR29" i="5" s="1"/>
  <c r="CT29" i="5"/>
  <c r="DZ29" i="5"/>
  <c r="DB29" i="5"/>
  <c r="EC29" i="5"/>
  <c r="DS29" i="5"/>
  <c r="HA29" i="5" s="1"/>
  <c r="DG29" i="5"/>
  <c r="GO29" i="5" s="1"/>
  <c r="CW29" i="5"/>
  <c r="DV29" i="5"/>
  <c r="DK29" i="5"/>
  <c r="GS29" i="5" s="1"/>
  <c r="CX29" i="5"/>
  <c r="DW29" i="5"/>
  <c r="DL29" i="5"/>
  <c r="GT29" i="5" s="1"/>
  <c r="CY29" i="5"/>
  <c r="DX29" i="5"/>
  <c r="CZ29" i="5"/>
  <c r="DC29" i="5"/>
  <c r="GK29" i="5" s="1"/>
  <c r="EB29" i="5"/>
  <c r="ED29" i="5"/>
  <c r="DE29" i="5"/>
  <c r="GM29" i="5" s="1"/>
  <c r="DT29" i="5"/>
  <c r="HB29" i="5" s="1"/>
  <c r="DF29" i="5"/>
  <c r="GN29" i="5" s="1"/>
  <c r="DU29" i="5"/>
  <c r="HC29" i="5" s="1"/>
  <c r="DM29" i="5"/>
  <c r="GU29" i="5" s="1"/>
  <c r="DN29" i="5"/>
  <c r="GV29" i="5" s="1"/>
  <c r="DP29" i="5"/>
  <c r="GX29" i="5" s="1"/>
  <c r="EE29" i="5"/>
  <c r="CU29" i="5"/>
  <c r="DO29" i="5"/>
  <c r="GW29" i="5" s="1"/>
  <c r="CV29" i="5"/>
  <c r="EA29" i="5"/>
  <c r="DD29" i="5"/>
  <c r="GL29" i="5" s="1"/>
  <c r="EF29" i="5"/>
  <c r="DH29" i="5"/>
  <c r="GP29" i="5" s="1"/>
  <c r="AW49" i="5"/>
  <c r="KL19" i="5" s="1"/>
  <c r="AL29" i="5"/>
  <c r="HQ29" i="5" s="1"/>
  <c r="LI45" i="5"/>
  <c r="IA49" i="5" l="1"/>
  <c r="HX49" i="5"/>
  <c r="IF49" i="5"/>
  <c r="IQ49" i="5"/>
  <c r="JC49" i="5"/>
  <c r="IK49" i="5"/>
  <c r="LR49" i="5" s="1"/>
  <c r="JA49" i="5"/>
  <c r="HT49" i="5"/>
  <c r="LI30" i="5"/>
  <c r="MA48" i="5"/>
  <c r="JR22" i="5"/>
  <c r="JR46" i="5"/>
  <c r="JR31" i="5"/>
  <c r="LH31" i="5" s="1"/>
  <c r="JR44" i="5"/>
  <c r="LH44" i="5" s="1"/>
  <c r="JR54" i="5"/>
  <c r="JR58" i="5"/>
  <c r="JR39" i="5"/>
  <c r="LH39" i="5" s="1"/>
  <c r="JR35" i="5"/>
  <c r="LH35" i="5" s="1"/>
  <c r="IX49" i="5"/>
  <c r="HZ49" i="5"/>
  <c r="HR49" i="5"/>
  <c r="IS49" i="5"/>
  <c r="LZ49" i="5" s="1"/>
  <c r="IN49" i="5"/>
  <c r="LU49" i="5" s="1"/>
  <c r="IR49" i="5"/>
  <c r="LY49" i="5" s="1"/>
  <c r="IP49" i="5"/>
  <c r="LW49" i="5" s="1"/>
  <c r="IJ49" i="5"/>
  <c r="LQ49" i="5" s="1"/>
  <c r="HY49" i="5"/>
  <c r="IV49" i="5"/>
  <c r="IC49" i="5"/>
  <c r="LJ49" i="5" s="1"/>
  <c r="HV49" i="5"/>
  <c r="IZ49" i="5"/>
  <c r="IG49" i="5"/>
  <c r="LN49" i="5" s="1"/>
  <c r="JD49" i="5"/>
  <c r="IL49" i="5"/>
  <c r="LS49" i="5" s="1"/>
  <c r="HW49" i="5"/>
  <c r="IB49" i="5"/>
  <c r="LI49" i="5" s="1"/>
  <c r="HU49" i="5"/>
  <c r="IO49" i="5"/>
  <c r="LV49" i="5" s="1"/>
  <c r="ID49" i="5"/>
  <c r="LK49" i="5" s="1"/>
  <c r="JB49" i="5"/>
  <c r="II49" i="5"/>
  <c r="LP49" i="5" s="1"/>
  <c r="IW49" i="5"/>
  <c r="IE49" i="5"/>
  <c r="LL49" i="5" s="1"/>
  <c r="IY49" i="5"/>
  <c r="HS49" i="5"/>
  <c r="IT49" i="5"/>
  <c r="MA49" i="5" s="1"/>
  <c r="JE49" i="5"/>
  <c r="JR28" i="5"/>
  <c r="JR53" i="5"/>
  <c r="JR20" i="5"/>
  <c r="JR40" i="5"/>
  <c r="LH40" i="5" s="1"/>
  <c r="LH46" i="5"/>
  <c r="JR24" i="5"/>
  <c r="JR41" i="5"/>
  <c r="LH41" i="5" s="1"/>
  <c r="JR25" i="5"/>
  <c r="JR43" i="5"/>
  <c r="LH43" i="5" s="1"/>
  <c r="JR26" i="5"/>
  <c r="JR30" i="5"/>
  <c r="LH30" i="5" s="1"/>
  <c r="JR47" i="5"/>
  <c r="LH47" i="5" s="1"/>
  <c r="JR29" i="5"/>
  <c r="JR38" i="5"/>
  <c r="LH38" i="5" s="1"/>
  <c r="JR42" i="5"/>
  <c r="LH42" i="5" s="1"/>
  <c r="JR32" i="5"/>
  <c r="LH32" i="5" s="1"/>
  <c r="JR50" i="5"/>
  <c r="JR55" i="5"/>
  <c r="MA30" i="5"/>
  <c r="LI48" i="5"/>
  <c r="JR23" i="5"/>
  <c r="JR45" i="5"/>
  <c r="LH45" i="5" s="1"/>
  <c r="JR51" i="5"/>
  <c r="JR48" i="5"/>
  <c r="LH48" i="5" s="1"/>
  <c r="JR56" i="5"/>
  <c r="JR27" i="5"/>
  <c r="JR36" i="5"/>
  <c r="LH36" i="5" s="1"/>
  <c r="JR34" i="5"/>
  <c r="LH34" i="5" s="1"/>
  <c r="JR57" i="5"/>
  <c r="JR21" i="5"/>
  <c r="JR33" i="5"/>
  <c r="LH33" i="5" s="1"/>
  <c r="JR37" i="5"/>
  <c r="LH37" i="5" s="1"/>
  <c r="JR49" i="5"/>
  <c r="JR52" i="5"/>
  <c r="LM49" i="5"/>
  <c r="AL28" i="5"/>
  <c r="HQ28" i="5" s="1"/>
  <c r="IK28" i="5" s="1"/>
  <c r="AW28" i="5"/>
  <c r="JQ19" i="5" s="1"/>
  <c r="JQ52" i="5" s="1"/>
  <c r="AT27" i="5"/>
  <c r="AU27" i="5" s="1"/>
  <c r="AA27" i="5"/>
  <c r="EQ19" i="5" s="1"/>
  <c r="AV27" i="5"/>
  <c r="AS26" i="5"/>
  <c r="U26" i="5" s="1"/>
  <c r="AV51" i="5"/>
  <c r="AT51" i="5"/>
  <c r="AU51" i="5" s="1"/>
  <c r="AS52" i="5"/>
  <c r="U52" i="5" s="1"/>
  <c r="AA51" i="5"/>
  <c r="FO19" i="5" s="1"/>
  <c r="ER59" i="5"/>
  <c r="ER55" i="5"/>
  <c r="ER54" i="5"/>
  <c r="ER58" i="5"/>
  <c r="ER56" i="5"/>
  <c r="ER57" i="5"/>
  <c r="ER51" i="5"/>
  <c r="ER46" i="5"/>
  <c r="GI46" i="5" s="1"/>
  <c r="ER49" i="5"/>
  <c r="GI49" i="5" s="1"/>
  <c r="ER48" i="5"/>
  <c r="GI48" i="5" s="1"/>
  <c r="ER52" i="5"/>
  <c r="ER39" i="5"/>
  <c r="GI39" i="5" s="1"/>
  <c r="ER32" i="5"/>
  <c r="GI32" i="5" s="1"/>
  <c r="ER29" i="5"/>
  <c r="GI29" i="5" s="1"/>
  <c r="ER53" i="5"/>
  <c r="ER45" i="5"/>
  <c r="GI45" i="5" s="1"/>
  <c r="ER42" i="5"/>
  <c r="GI42" i="5" s="1"/>
  <c r="ER50" i="5"/>
  <c r="ER47" i="5"/>
  <c r="GI47" i="5" s="1"/>
  <c r="ER38" i="5"/>
  <c r="GI38" i="5" s="1"/>
  <c r="ER43" i="5"/>
  <c r="GI43" i="5" s="1"/>
  <c r="ER37" i="5"/>
  <c r="GI37" i="5" s="1"/>
  <c r="ER44" i="5"/>
  <c r="GI44" i="5" s="1"/>
  <c r="ER41" i="5"/>
  <c r="GI41" i="5" s="1"/>
  <c r="ER40" i="5"/>
  <c r="GI40" i="5" s="1"/>
  <c r="ER34" i="5"/>
  <c r="GI34" i="5" s="1"/>
  <c r="ER31" i="5"/>
  <c r="GI31" i="5" s="1"/>
  <c r="ER30" i="5"/>
  <c r="GI30" i="5" s="1"/>
  <c r="ER36" i="5"/>
  <c r="GI36" i="5" s="1"/>
  <c r="ER33" i="5"/>
  <c r="GI33" i="5" s="1"/>
  <c r="ER28" i="5"/>
  <c r="ER35" i="5"/>
  <c r="GI35" i="5" s="1"/>
  <c r="ER27" i="5"/>
  <c r="ER26" i="5"/>
  <c r="ER25" i="5"/>
  <c r="ER24" i="5"/>
  <c r="ER21" i="5"/>
  <c r="ER23" i="5"/>
  <c r="ER22" i="5"/>
  <c r="ER20" i="5"/>
  <c r="HD29" i="5"/>
  <c r="HD49" i="5"/>
  <c r="AK51" i="5"/>
  <c r="AI51" i="5"/>
  <c r="AJ51" i="5" s="1"/>
  <c r="V51" i="5"/>
  <c r="CR51" i="5" s="1"/>
  <c r="AH52" i="5"/>
  <c r="Z52" i="5" s="1"/>
  <c r="AI27" i="5"/>
  <c r="AJ27" i="5" s="1"/>
  <c r="AK27" i="5"/>
  <c r="V27" i="5"/>
  <c r="CR27" i="5" s="1"/>
  <c r="AH26" i="5"/>
  <c r="Z26" i="5" s="1"/>
  <c r="LX49" i="5"/>
  <c r="GJ29" i="5"/>
  <c r="EB50" i="5"/>
  <c r="DT50" i="5"/>
  <c r="HB50" i="5" s="1"/>
  <c r="DL50" i="5"/>
  <c r="GT50" i="5" s="1"/>
  <c r="DD50" i="5"/>
  <c r="GL50" i="5" s="1"/>
  <c r="CV50" i="5"/>
  <c r="EC50" i="5"/>
  <c r="DU50" i="5"/>
  <c r="HC50" i="5" s="1"/>
  <c r="DM50" i="5"/>
  <c r="GU50" i="5" s="1"/>
  <c r="DE50" i="5"/>
  <c r="GM50" i="5" s="1"/>
  <c r="CW50" i="5"/>
  <c r="ED50" i="5"/>
  <c r="DV50" i="5"/>
  <c r="HD50" i="5" s="1"/>
  <c r="DN50" i="5"/>
  <c r="GV50" i="5" s="1"/>
  <c r="DF50" i="5"/>
  <c r="GN50" i="5" s="1"/>
  <c r="CX50" i="5"/>
  <c r="EF50" i="5"/>
  <c r="DX50" i="5"/>
  <c r="DP50" i="5"/>
  <c r="GX50" i="5" s="1"/>
  <c r="DH50" i="5"/>
  <c r="GP50" i="5" s="1"/>
  <c r="CZ50" i="5"/>
  <c r="DS50" i="5"/>
  <c r="HA50" i="5" s="1"/>
  <c r="DC50" i="5"/>
  <c r="GK50" i="5" s="1"/>
  <c r="DW50" i="5"/>
  <c r="DG50" i="5"/>
  <c r="GO50" i="5" s="1"/>
  <c r="DK50" i="5"/>
  <c r="GS50" i="5" s="1"/>
  <c r="CS50" i="5"/>
  <c r="DO50" i="5"/>
  <c r="GW50" i="5" s="1"/>
  <c r="CT50" i="5"/>
  <c r="DQ50" i="5"/>
  <c r="GY50" i="5" s="1"/>
  <c r="CU50" i="5"/>
  <c r="DR50" i="5"/>
  <c r="GZ50" i="5" s="1"/>
  <c r="CY50" i="5"/>
  <c r="DY50" i="5"/>
  <c r="DA50" i="5"/>
  <c r="EE50" i="5"/>
  <c r="DJ50" i="5"/>
  <c r="GR50" i="5" s="1"/>
  <c r="DB50" i="5"/>
  <c r="GJ50" i="5" s="1"/>
  <c r="DZ50" i="5"/>
  <c r="DI50" i="5"/>
  <c r="GQ50" i="5" s="1"/>
  <c r="EA50" i="5"/>
  <c r="JC29" i="5"/>
  <c r="IU29" i="5"/>
  <c r="IM29" i="5"/>
  <c r="LT29" i="5" s="1"/>
  <c r="IE29" i="5"/>
  <c r="LL29" i="5" s="1"/>
  <c r="HW29" i="5"/>
  <c r="JD29" i="5"/>
  <c r="IV29" i="5"/>
  <c r="IF29" i="5"/>
  <c r="LM29" i="5" s="1"/>
  <c r="IN29" i="5"/>
  <c r="HX29" i="5"/>
  <c r="IW29" i="5"/>
  <c r="IK29" i="5"/>
  <c r="LR29" i="5" s="1"/>
  <c r="IA29" i="5"/>
  <c r="IS29" i="5"/>
  <c r="LZ29" i="5" s="1"/>
  <c r="IH29" i="5"/>
  <c r="LO29" i="5" s="1"/>
  <c r="HU29" i="5"/>
  <c r="II29" i="5"/>
  <c r="LP29" i="5" s="1"/>
  <c r="HV29" i="5"/>
  <c r="IX29" i="5"/>
  <c r="HY29" i="5"/>
  <c r="IY29" i="5"/>
  <c r="IO29" i="5"/>
  <c r="LV29" i="5" s="1"/>
  <c r="IP29" i="5"/>
  <c r="LW29" i="5" s="1"/>
  <c r="IQ29" i="5"/>
  <c r="LX29" i="5" s="1"/>
  <c r="HS29" i="5"/>
  <c r="IR29" i="5"/>
  <c r="LY29" i="5" s="1"/>
  <c r="IT29" i="5"/>
  <c r="MA29" i="5" s="1"/>
  <c r="IJ29" i="5"/>
  <c r="LQ29" i="5" s="1"/>
  <c r="IL29" i="5"/>
  <c r="LS29" i="5" s="1"/>
  <c r="HZ29" i="5"/>
  <c r="IZ29" i="5"/>
  <c r="IB29" i="5"/>
  <c r="LI29" i="5" s="1"/>
  <c r="HR29" i="5"/>
  <c r="JB29" i="5"/>
  <c r="IG29" i="5"/>
  <c r="LN29" i="5" s="1"/>
  <c r="JA29" i="5"/>
  <c r="ID29" i="5"/>
  <c r="LK29" i="5" s="1"/>
  <c r="IC29" i="5"/>
  <c r="LJ29" i="5" s="1"/>
  <c r="JE29" i="5"/>
  <c r="HT29" i="5"/>
  <c r="KL59" i="5"/>
  <c r="KL55" i="5"/>
  <c r="KL58" i="5"/>
  <c r="KL56" i="5"/>
  <c r="KL52" i="5"/>
  <c r="KL57" i="5"/>
  <c r="KL51" i="5"/>
  <c r="KL54" i="5"/>
  <c r="KL53" i="5"/>
  <c r="KL46" i="5"/>
  <c r="MB46" i="5" s="1"/>
  <c r="KL49" i="5"/>
  <c r="KL48" i="5"/>
  <c r="MB48" i="5" s="1"/>
  <c r="KL45" i="5"/>
  <c r="MB45" i="5" s="1"/>
  <c r="KL39" i="5"/>
  <c r="MB39" i="5" s="1"/>
  <c r="KL47" i="5"/>
  <c r="MB47" i="5" s="1"/>
  <c r="KL44" i="5"/>
  <c r="MB44" i="5" s="1"/>
  <c r="KL43" i="5"/>
  <c r="MB43" i="5" s="1"/>
  <c r="KL40" i="5"/>
  <c r="MB40" i="5" s="1"/>
  <c r="KL42" i="5"/>
  <c r="MB42" i="5" s="1"/>
  <c r="KL29" i="5"/>
  <c r="KL32" i="5"/>
  <c r="MB32" i="5" s="1"/>
  <c r="KL41" i="5"/>
  <c r="MB41" i="5" s="1"/>
  <c r="KL50" i="5"/>
  <c r="KL37" i="5"/>
  <c r="MB37" i="5" s="1"/>
  <c r="KL30" i="5"/>
  <c r="MB30" i="5" s="1"/>
  <c r="KL34" i="5"/>
  <c r="MB34" i="5" s="1"/>
  <c r="KL36" i="5"/>
  <c r="MB36" i="5" s="1"/>
  <c r="KL35" i="5"/>
  <c r="MB35" i="5" s="1"/>
  <c r="KL38" i="5"/>
  <c r="MB38" i="5" s="1"/>
  <c r="KL33" i="5"/>
  <c r="MB33" i="5" s="1"/>
  <c r="KL28" i="5"/>
  <c r="KL31" i="5"/>
  <c r="MB31" i="5" s="1"/>
  <c r="KL27" i="5"/>
  <c r="KL26" i="5"/>
  <c r="KL25" i="5"/>
  <c r="KL24" i="5"/>
  <c r="KL21" i="5"/>
  <c r="KL23" i="5"/>
  <c r="KL22" i="5"/>
  <c r="KL20" i="5"/>
  <c r="LU29" i="5"/>
  <c r="AL50" i="5"/>
  <c r="HQ50" i="5" s="1"/>
  <c r="LT49" i="5"/>
  <c r="GJ49" i="5"/>
  <c r="FN59" i="5"/>
  <c r="FN52" i="5"/>
  <c r="FN57" i="5"/>
  <c r="FN54" i="5"/>
  <c r="FN51" i="5"/>
  <c r="FN58" i="5"/>
  <c r="FN56" i="5"/>
  <c r="FN48" i="5"/>
  <c r="HE48" i="5" s="1"/>
  <c r="FN55" i="5"/>
  <c r="FN50" i="5"/>
  <c r="FN41" i="5"/>
  <c r="HE41" i="5" s="1"/>
  <c r="FN39" i="5"/>
  <c r="HE39" i="5" s="1"/>
  <c r="FN38" i="5"/>
  <c r="HE38" i="5" s="1"/>
  <c r="FN35" i="5"/>
  <c r="HE35" i="5" s="1"/>
  <c r="FN49" i="5"/>
  <c r="HE49" i="5" s="1"/>
  <c r="FN45" i="5"/>
  <c r="HE45" i="5" s="1"/>
  <c r="FN42" i="5"/>
  <c r="HE42" i="5" s="1"/>
  <c r="FN37" i="5"/>
  <c r="HE37" i="5" s="1"/>
  <c r="FN31" i="5"/>
  <c r="HE31" i="5" s="1"/>
  <c r="FN28" i="5"/>
  <c r="FN47" i="5"/>
  <c r="HE47" i="5" s="1"/>
  <c r="FN44" i="5"/>
  <c r="HE44" i="5" s="1"/>
  <c r="FN46" i="5"/>
  <c r="HE46" i="5" s="1"/>
  <c r="FN43" i="5"/>
  <c r="HE43" i="5" s="1"/>
  <c r="FN32" i="5"/>
  <c r="HE32" i="5" s="1"/>
  <c r="FN53" i="5"/>
  <c r="FN36" i="5"/>
  <c r="HE36" i="5" s="1"/>
  <c r="FN34" i="5"/>
  <c r="HE34" i="5" s="1"/>
  <c r="FN30" i="5"/>
  <c r="HE30" i="5" s="1"/>
  <c r="FN29" i="5"/>
  <c r="HE29" i="5" s="1"/>
  <c r="FN33" i="5"/>
  <c r="HE33" i="5" s="1"/>
  <c r="FN40" i="5"/>
  <c r="HE40" i="5" s="1"/>
  <c r="FN27" i="5"/>
  <c r="FN26" i="5"/>
  <c r="FN25" i="5"/>
  <c r="FN24" i="5"/>
  <c r="FN22" i="5"/>
  <c r="FN23" i="5"/>
  <c r="FN21" i="5"/>
  <c r="FN20" i="5"/>
  <c r="EE28" i="5"/>
  <c r="DW28" i="5"/>
  <c r="DO28" i="5"/>
  <c r="GW28" i="5" s="1"/>
  <c r="DG28" i="5"/>
  <c r="GO28" i="5" s="1"/>
  <c r="CY28" i="5"/>
  <c r="DX28" i="5"/>
  <c r="DP28" i="5"/>
  <c r="GX28" i="5" s="1"/>
  <c r="CZ28" i="5"/>
  <c r="EF28" i="5"/>
  <c r="DH28" i="5"/>
  <c r="GP28" i="5" s="1"/>
  <c r="DU28" i="5"/>
  <c r="HC28" i="5" s="1"/>
  <c r="DK28" i="5"/>
  <c r="GS28" i="5" s="1"/>
  <c r="DA28" i="5"/>
  <c r="ED28" i="5"/>
  <c r="DS28" i="5"/>
  <c r="HA28" i="5" s="1"/>
  <c r="DF28" i="5"/>
  <c r="GN28" i="5" s="1"/>
  <c r="CU28" i="5"/>
  <c r="DT28" i="5"/>
  <c r="HB28" i="5" s="1"/>
  <c r="CV28" i="5"/>
  <c r="DV28" i="5"/>
  <c r="HD28" i="5" s="1"/>
  <c r="CW28" i="5"/>
  <c r="DL28" i="5"/>
  <c r="GT28" i="5" s="1"/>
  <c r="EA28" i="5"/>
  <c r="EB28" i="5"/>
  <c r="CS28" i="5"/>
  <c r="EC28" i="5"/>
  <c r="DI28" i="5"/>
  <c r="GQ28" i="5" s="1"/>
  <c r="DJ28" i="5"/>
  <c r="GR28" i="5" s="1"/>
  <c r="DY28" i="5"/>
  <c r="CX28" i="5"/>
  <c r="DM28" i="5"/>
  <c r="GU28" i="5" s="1"/>
  <c r="DQ28" i="5"/>
  <c r="GY28" i="5" s="1"/>
  <c r="CT28" i="5"/>
  <c r="DB28" i="5"/>
  <c r="GJ28" i="5" s="1"/>
  <c r="DC28" i="5"/>
  <c r="GK28" i="5" s="1"/>
  <c r="DD28" i="5"/>
  <c r="GL28" i="5" s="1"/>
  <c r="DZ28" i="5"/>
  <c r="DN28" i="5"/>
  <c r="GV28" i="5" s="1"/>
  <c r="DR28" i="5"/>
  <c r="GZ28" i="5" s="1"/>
  <c r="DE28" i="5"/>
  <c r="GM28" i="5" s="1"/>
  <c r="JQ47" i="5"/>
  <c r="JQ38" i="5"/>
  <c r="JQ29" i="5"/>
  <c r="JQ22" i="5"/>
  <c r="AW50" i="5"/>
  <c r="KM19" i="5" s="1"/>
  <c r="LO49" i="5"/>
  <c r="JQ34" i="5" l="1"/>
  <c r="LG34" i="5" s="1"/>
  <c r="JQ23" i="5"/>
  <c r="JA28" i="5"/>
  <c r="IA28" i="5"/>
  <c r="IF28" i="5"/>
  <c r="JQ25" i="5"/>
  <c r="JQ41" i="5"/>
  <c r="LG41" i="5" s="1"/>
  <c r="JQ36" i="5"/>
  <c r="LG36" i="5" s="1"/>
  <c r="JQ50" i="5"/>
  <c r="JQ35" i="5"/>
  <c r="LG35" i="5" s="1"/>
  <c r="JQ58" i="5"/>
  <c r="JQ46" i="5"/>
  <c r="LG46" i="5" s="1"/>
  <c r="JQ51" i="5"/>
  <c r="JQ45" i="5"/>
  <c r="LG45" i="5" s="1"/>
  <c r="LH49" i="5"/>
  <c r="IP28" i="5"/>
  <c r="LW28" i="5" s="1"/>
  <c r="IO28" i="5"/>
  <c r="LV28" i="5" s="1"/>
  <c r="IX28" i="5"/>
  <c r="HZ28" i="5"/>
  <c r="HV28" i="5"/>
  <c r="HX28" i="5"/>
  <c r="JB28" i="5"/>
  <c r="IQ28" i="5"/>
  <c r="LX28" i="5" s="1"/>
  <c r="HY28" i="5"/>
  <c r="IV28" i="5"/>
  <c r="ID28" i="5"/>
  <c r="LK28" i="5" s="1"/>
  <c r="IW28" i="5"/>
  <c r="IG28" i="5"/>
  <c r="LN28" i="5" s="1"/>
  <c r="IC28" i="5"/>
  <c r="LJ28" i="5" s="1"/>
  <c r="JC28" i="5"/>
  <c r="HR28" i="5"/>
  <c r="IS28" i="5"/>
  <c r="LZ28" i="5" s="1"/>
  <c r="IJ28" i="5"/>
  <c r="LQ28" i="5" s="1"/>
  <c r="II28" i="5"/>
  <c r="LP28" i="5" s="1"/>
  <c r="HW28" i="5"/>
  <c r="JD28" i="5"/>
  <c r="IL28" i="5"/>
  <c r="LS28" i="5" s="1"/>
  <c r="LM28" i="5"/>
  <c r="IZ28" i="5"/>
  <c r="IH28" i="5"/>
  <c r="LO28" i="5" s="1"/>
  <c r="IU28" i="5"/>
  <c r="MB28" i="5" s="1"/>
  <c r="HS28" i="5"/>
  <c r="IT28" i="5"/>
  <c r="MA28" i="5" s="1"/>
  <c r="LR28" i="5"/>
  <c r="IM28" i="5"/>
  <c r="LT28" i="5" s="1"/>
  <c r="JE28" i="5"/>
  <c r="HT28" i="5"/>
  <c r="IE28" i="5"/>
  <c r="LL28" i="5" s="1"/>
  <c r="HU28" i="5"/>
  <c r="LH28" i="5"/>
  <c r="IB28" i="5"/>
  <c r="LI28" i="5" s="1"/>
  <c r="IN28" i="5"/>
  <c r="LU28" i="5" s="1"/>
  <c r="IR28" i="5"/>
  <c r="LY28" i="5" s="1"/>
  <c r="IY28" i="5"/>
  <c r="HE50" i="5"/>
  <c r="JQ24" i="5"/>
  <c r="JQ31" i="5"/>
  <c r="LG31" i="5" s="1"/>
  <c r="JQ53" i="5"/>
  <c r="JQ42" i="5"/>
  <c r="LG42" i="5" s="1"/>
  <c r="JQ55" i="5"/>
  <c r="JQ26" i="5"/>
  <c r="JQ28" i="5"/>
  <c r="JQ37" i="5"/>
  <c r="LG37" i="5" s="1"/>
  <c r="JQ48" i="5"/>
  <c r="LG48" i="5" s="1"/>
  <c r="JQ56" i="5"/>
  <c r="JQ27" i="5"/>
  <c r="JQ44" i="5"/>
  <c r="LG44" i="5" s="1"/>
  <c r="JQ43" i="5"/>
  <c r="LG43" i="5" s="1"/>
  <c r="JQ54" i="5"/>
  <c r="JQ59" i="5"/>
  <c r="JQ20" i="5"/>
  <c r="JQ33" i="5"/>
  <c r="LG33" i="5" s="1"/>
  <c r="JQ40" i="5"/>
  <c r="LG40" i="5" s="1"/>
  <c r="JQ30" i="5"/>
  <c r="LG30" i="5" s="1"/>
  <c r="JQ57" i="5"/>
  <c r="JQ21" i="5"/>
  <c r="JQ32" i="5"/>
  <c r="LG32" i="5" s="1"/>
  <c r="JQ49" i="5"/>
  <c r="LG49" i="5" s="1"/>
  <c r="JQ39" i="5"/>
  <c r="LG39" i="5" s="1"/>
  <c r="AL27" i="5"/>
  <c r="HQ27" i="5" s="1"/>
  <c r="HT27" i="5" s="1"/>
  <c r="AW51" i="5"/>
  <c r="KN19" i="5" s="1"/>
  <c r="KN56" i="5" s="1"/>
  <c r="LH29" i="5"/>
  <c r="AL51" i="5"/>
  <c r="HQ51" i="5" s="1"/>
  <c r="IZ51" i="5" s="1"/>
  <c r="AA52" i="5"/>
  <c r="FP19" i="5" s="1"/>
  <c r="AV52" i="5"/>
  <c r="AS53" i="5"/>
  <c r="U53" i="5" s="1"/>
  <c r="AT52" i="5"/>
  <c r="AU52" i="5" s="1"/>
  <c r="GI28" i="5"/>
  <c r="AI26" i="5"/>
  <c r="AJ26" i="5" s="1"/>
  <c r="AH25" i="5"/>
  <c r="Z25" i="5" s="1"/>
  <c r="AK26" i="5"/>
  <c r="V26" i="5"/>
  <c r="CR26" i="5" s="1"/>
  <c r="ED27" i="5"/>
  <c r="DV27" i="5"/>
  <c r="HD27" i="5" s="1"/>
  <c r="DN27" i="5"/>
  <c r="GV27" i="5" s="1"/>
  <c r="DF27" i="5"/>
  <c r="GN27" i="5" s="1"/>
  <c r="CX27" i="5"/>
  <c r="EE27" i="5"/>
  <c r="DW27" i="5"/>
  <c r="HE27" i="5" s="1"/>
  <c r="DO27" i="5"/>
  <c r="GW27" i="5" s="1"/>
  <c r="DG27" i="5"/>
  <c r="GO27" i="5" s="1"/>
  <c r="CY27" i="5"/>
  <c r="EF27" i="5"/>
  <c r="DX27" i="5"/>
  <c r="DP27" i="5"/>
  <c r="GX27" i="5" s="1"/>
  <c r="DH27" i="5"/>
  <c r="GP27" i="5" s="1"/>
  <c r="CZ27" i="5"/>
  <c r="DY27" i="5"/>
  <c r="DQ27" i="5"/>
  <c r="GY27" i="5" s="1"/>
  <c r="DI27" i="5"/>
  <c r="GQ27" i="5" s="1"/>
  <c r="DA27" i="5"/>
  <c r="GI27" i="5" s="1"/>
  <c r="CS27" i="5"/>
  <c r="DZ27" i="5"/>
  <c r="DR27" i="5"/>
  <c r="GZ27" i="5" s="1"/>
  <c r="DJ27" i="5"/>
  <c r="GR27" i="5" s="1"/>
  <c r="DB27" i="5"/>
  <c r="GJ27" i="5" s="1"/>
  <c r="CT27" i="5"/>
  <c r="EA27" i="5"/>
  <c r="DS27" i="5"/>
  <c r="HA27" i="5" s="1"/>
  <c r="DK27" i="5"/>
  <c r="GS27" i="5" s="1"/>
  <c r="DC27" i="5"/>
  <c r="GK27" i="5" s="1"/>
  <c r="CU27" i="5"/>
  <c r="EB27" i="5"/>
  <c r="DT27" i="5"/>
  <c r="HB27" i="5" s="1"/>
  <c r="DL27" i="5"/>
  <c r="GT27" i="5" s="1"/>
  <c r="DD27" i="5"/>
  <c r="GL27" i="5" s="1"/>
  <c r="CV27" i="5"/>
  <c r="EC27" i="5"/>
  <c r="DM27" i="5"/>
  <c r="GU27" i="5" s="1"/>
  <c r="DE27" i="5"/>
  <c r="GM27" i="5" s="1"/>
  <c r="DU27" i="5"/>
  <c r="HC27" i="5" s="1"/>
  <c r="CW27" i="5"/>
  <c r="EQ59" i="5"/>
  <c r="EQ55" i="5"/>
  <c r="EQ52" i="5"/>
  <c r="EQ58" i="5"/>
  <c r="EQ57" i="5"/>
  <c r="EQ49" i="5"/>
  <c r="GH49" i="5" s="1"/>
  <c r="EQ43" i="5"/>
  <c r="GH43" i="5" s="1"/>
  <c r="EQ54" i="5"/>
  <c r="EQ48" i="5"/>
  <c r="GH48" i="5" s="1"/>
  <c r="EQ56" i="5"/>
  <c r="EQ53" i="5"/>
  <c r="EQ51" i="5"/>
  <c r="EQ36" i="5"/>
  <c r="GH36" i="5" s="1"/>
  <c r="EQ46" i="5"/>
  <c r="GH46" i="5" s="1"/>
  <c r="EQ45" i="5"/>
  <c r="GH45" i="5" s="1"/>
  <c r="EQ32" i="5"/>
  <c r="GH32" i="5" s="1"/>
  <c r="EQ29" i="5"/>
  <c r="GH29" i="5" s="1"/>
  <c r="EQ42" i="5"/>
  <c r="GH42" i="5" s="1"/>
  <c r="EQ50" i="5"/>
  <c r="GH50" i="5" s="1"/>
  <c r="EQ47" i="5"/>
  <c r="GH47" i="5" s="1"/>
  <c r="EQ44" i="5"/>
  <c r="GH44" i="5" s="1"/>
  <c r="EQ41" i="5"/>
  <c r="GH41" i="5" s="1"/>
  <c r="EQ37" i="5"/>
  <c r="GH37" i="5" s="1"/>
  <c r="EQ40" i="5"/>
  <c r="GH40" i="5" s="1"/>
  <c r="EQ34" i="5"/>
  <c r="GH34" i="5" s="1"/>
  <c r="EQ33" i="5"/>
  <c r="GH33" i="5" s="1"/>
  <c r="EQ39" i="5"/>
  <c r="GH39" i="5" s="1"/>
  <c r="EQ30" i="5"/>
  <c r="GH30" i="5" s="1"/>
  <c r="EQ38" i="5"/>
  <c r="GH38" i="5" s="1"/>
  <c r="EQ35" i="5"/>
  <c r="GH35" i="5" s="1"/>
  <c r="EQ28" i="5"/>
  <c r="GH28" i="5" s="1"/>
  <c r="EQ31" i="5"/>
  <c r="GH31" i="5" s="1"/>
  <c r="EQ27" i="5"/>
  <c r="EQ25" i="5"/>
  <c r="EQ26" i="5"/>
  <c r="EQ24" i="5"/>
  <c r="EQ21" i="5"/>
  <c r="EQ22" i="5"/>
  <c r="EQ23" i="5"/>
  <c r="EQ20" i="5"/>
  <c r="GI50" i="5"/>
  <c r="FO59" i="5"/>
  <c r="FO55" i="5"/>
  <c r="FO52" i="5"/>
  <c r="FO57" i="5"/>
  <c r="FO53" i="5"/>
  <c r="FO54" i="5"/>
  <c r="FO56" i="5"/>
  <c r="FO49" i="5"/>
  <c r="HF49" i="5" s="1"/>
  <c r="FO43" i="5"/>
  <c r="HF43" i="5" s="1"/>
  <c r="FO48" i="5"/>
  <c r="HF48" i="5" s="1"/>
  <c r="FO51" i="5"/>
  <c r="FO42" i="5"/>
  <c r="HF42" i="5" s="1"/>
  <c r="FO36" i="5"/>
  <c r="HF36" i="5" s="1"/>
  <c r="FO58" i="5"/>
  <c r="FO41" i="5"/>
  <c r="HF41" i="5" s="1"/>
  <c r="FO46" i="5"/>
  <c r="HF46" i="5" s="1"/>
  <c r="FO32" i="5"/>
  <c r="HF32" i="5" s="1"/>
  <c r="FO29" i="5"/>
  <c r="HF29" i="5" s="1"/>
  <c r="FO39" i="5"/>
  <c r="HF39" i="5" s="1"/>
  <c r="FO38" i="5"/>
  <c r="HF38" i="5" s="1"/>
  <c r="FO45" i="5"/>
  <c r="HF45" i="5" s="1"/>
  <c r="FO50" i="5"/>
  <c r="HF50" i="5" s="1"/>
  <c r="FO37" i="5"/>
  <c r="HF37" i="5" s="1"/>
  <c r="FO35" i="5"/>
  <c r="HF35" i="5" s="1"/>
  <c r="FO28" i="5"/>
  <c r="HF28" i="5" s="1"/>
  <c r="FO47" i="5"/>
  <c r="HF47" i="5" s="1"/>
  <c r="FO44" i="5"/>
  <c r="HF44" i="5" s="1"/>
  <c r="FO40" i="5"/>
  <c r="HF40" i="5" s="1"/>
  <c r="FO30" i="5"/>
  <c r="HF30" i="5" s="1"/>
  <c r="FO33" i="5"/>
  <c r="HF33" i="5" s="1"/>
  <c r="FO34" i="5"/>
  <c r="HF34" i="5" s="1"/>
  <c r="FO31" i="5"/>
  <c r="HF31" i="5" s="1"/>
  <c r="FO27" i="5"/>
  <c r="FO25" i="5"/>
  <c r="FO26" i="5"/>
  <c r="FO24" i="5"/>
  <c r="FO21" i="5"/>
  <c r="FO23" i="5"/>
  <c r="FO22" i="5"/>
  <c r="FO20" i="5"/>
  <c r="IY50" i="5"/>
  <c r="IQ50" i="5"/>
  <c r="LX50" i="5" s="1"/>
  <c r="II50" i="5"/>
  <c r="LP50" i="5" s="1"/>
  <c r="IA50" i="5"/>
  <c r="LH50" i="5" s="1"/>
  <c r="HS50" i="5"/>
  <c r="JA50" i="5"/>
  <c r="IR50" i="5"/>
  <c r="LY50" i="5" s="1"/>
  <c r="IH50" i="5"/>
  <c r="LO50" i="5" s="1"/>
  <c r="HY50" i="5"/>
  <c r="JB50" i="5"/>
  <c r="IS50" i="5"/>
  <c r="LZ50" i="5" s="1"/>
  <c r="IJ50" i="5"/>
  <c r="LQ50" i="5" s="1"/>
  <c r="HZ50" i="5"/>
  <c r="JC50" i="5"/>
  <c r="IT50" i="5"/>
  <c r="MA50" i="5" s="1"/>
  <c r="IK50" i="5"/>
  <c r="LR50" i="5" s="1"/>
  <c r="IB50" i="5"/>
  <c r="LI50" i="5" s="1"/>
  <c r="HR50" i="5"/>
  <c r="JE50" i="5"/>
  <c r="IV50" i="5"/>
  <c r="IM50" i="5"/>
  <c r="LT50" i="5" s="1"/>
  <c r="ID50" i="5"/>
  <c r="LK50" i="5" s="1"/>
  <c r="HU50" i="5"/>
  <c r="IP50" i="5"/>
  <c r="LW50" i="5" s="1"/>
  <c r="HX50" i="5"/>
  <c r="IU50" i="5"/>
  <c r="MB50" i="5" s="1"/>
  <c r="IC50" i="5"/>
  <c r="LJ50" i="5" s="1"/>
  <c r="IZ50" i="5"/>
  <c r="IE50" i="5"/>
  <c r="LL50" i="5" s="1"/>
  <c r="JD50" i="5"/>
  <c r="IF50" i="5"/>
  <c r="LM50" i="5" s="1"/>
  <c r="IG50" i="5"/>
  <c r="LN50" i="5" s="1"/>
  <c r="IL50" i="5"/>
  <c r="LS50" i="5" s="1"/>
  <c r="IN50" i="5"/>
  <c r="LU50" i="5" s="1"/>
  <c r="IX50" i="5"/>
  <c r="HW50" i="5"/>
  <c r="IO50" i="5"/>
  <c r="LV50" i="5" s="1"/>
  <c r="IW50" i="5"/>
  <c r="HT50" i="5"/>
  <c r="HV50" i="5"/>
  <c r="HE28" i="5"/>
  <c r="LG47" i="5"/>
  <c r="AW27" i="5"/>
  <c r="JP19" i="5" s="1"/>
  <c r="EF51" i="5"/>
  <c r="DX51" i="5"/>
  <c r="DP51" i="5"/>
  <c r="GX51" i="5" s="1"/>
  <c r="DH51" i="5"/>
  <c r="GP51" i="5" s="1"/>
  <c r="CZ51" i="5"/>
  <c r="DW51" i="5"/>
  <c r="HE51" i="5" s="1"/>
  <c r="DN51" i="5"/>
  <c r="GV51" i="5" s="1"/>
  <c r="DE51" i="5"/>
  <c r="GM51" i="5" s="1"/>
  <c r="CV51" i="5"/>
  <c r="DY51" i="5"/>
  <c r="DO51" i="5"/>
  <c r="GW51" i="5" s="1"/>
  <c r="DF51" i="5"/>
  <c r="GN51" i="5" s="1"/>
  <c r="CW51" i="5"/>
  <c r="DZ51" i="5"/>
  <c r="DQ51" i="5"/>
  <c r="GY51" i="5" s="1"/>
  <c r="DG51" i="5"/>
  <c r="GO51" i="5" s="1"/>
  <c r="CX51" i="5"/>
  <c r="EB51" i="5"/>
  <c r="DS51" i="5"/>
  <c r="HA51" i="5" s="1"/>
  <c r="DJ51" i="5"/>
  <c r="GR51" i="5" s="1"/>
  <c r="DA51" i="5"/>
  <c r="GI51" i="5" s="1"/>
  <c r="DV51" i="5"/>
  <c r="HD51" i="5" s="1"/>
  <c r="DD51" i="5"/>
  <c r="GL51" i="5" s="1"/>
  <c r="EA51" i="5"/>
  <c r="DI51" i="5"/>
  <c r="GQ51" i="5" s="1"/>
  <c r="DT51" i="5"/>
  <c r="HB51" i="5" s="1"/>
  <c r="CU51" i="5"/>
  <c r="DU51" i="5"/>
  <c r="HC51" i="5" s="1"/>
  <c r="CY51" i="5"/>
  <c r="EC51" i="5"/>
  <c r="DB51" i="5"/>
  <c r="GJ51" i="5" s="1"/>
  <c r="ED51" i="5"/>
  <c r="DC51" i="5"/>
  <c r="GK51" i="5" s="1"/>
  <c r="EE51" i="5"/>
  <c r="DK51" i="5"/>
  <c r="GS51" i="5" s="1"/>
  <c r="DR51" i="5"/>
  <c r="GZ51" i="5" s="1"/>
  <c r="CT51" i="5"/>
  <c r="DL51" i="5"/>
  <c r="GT51" i="5" s="1"/>
  <c r="CS51" i="5"/>
  <c r="DM51" i="5"/>
  <c r="GU51" i="5" s="1"/>
  <c r="AT26" i="5"/>
  <c r="AU26" i="5" s="1"/>
  <c r="AA26" i="5"/>
  <c r="EP19" i="5" s="1"/>
  <c r="AV26" i="5"/>
  <c r="AS25" i="5"/>
  <c r="U25" i="5" s="1"/>
  <c r="MB29" i="5"/>
  <c r="LG38" i="5"/>
  <c r="AK52" i="5"/>
  <c r="V52" i="5"/>
  <c r="CR52" i="5" s="1"/>
  <c r="AH53" i="5"/>
  <c r="Z53" i="5" s="1"/>
  <c r="AI52" i="5"/>
  <c r="AJ52" i="5" s="1"/>
  <c r="KM59" i="5"/>
  <c r="KM53" i="5"/>
  <c r="KM55" i="5"/>
  <c r="KM58" i="5"/>
  <c r="KM56" i="5"/>
  <c r="KM52" i="5"/>
  <c r="KM57" i="5"/>
  <c r="KM54" i="5"/>
  <c r="KM50" i="5"/>
  <c r="KM41" i="5"/>
  <c r="MC41" i="5" s="1"/>
  <c r="KM40" i="5"/>
  <c r="MC40" i="5" s="1"/>
  <c r="KM46" i="5"/>
  <c r="MC46" i="5" s="1"/>
  <c r="KM49" i="5"/>
  <c r="MC49" i="5" s="1"/>
  <c r="KM45" i="5"/>
  <c r="MC45" i="5" s="1"/>
  <c r="KM33" i="5"/>
  <c r="MC33" i="5" s="1"/>
  <c r="KM42" i="5"/>
  <c r="MC42" i="5" s="1"/>
  <c r="KM51" i="5"/>
  <c r="KM48" i="5"/>
  <c r="MC48" i="5" s="1"/>
  <c r="KM39" i="5"/>
  <c r="MC39" i="5" s="1"/>
  <c r="KM44" i="5"/>
  <c r="MC44" i="5" s="1"/>
  <c r="KM47" i="5"/>
  <c r="MC47" i="5" s="1"/>
  <c r="KM37" i="5"/>
  <c r="MC37" i="5" s="1"/>
  <c r="KM34" i="5"/>
  <c r="MC34" i="5" s="1"/>
  <c r="KM36" i="5"/>
  <c r="MC36" i="5" s="1"/>
  <c r="KM43" i="5"/>
  <c r="MC43" i="5" s="1"/>
  <c r="KM32" i="5"/>
  <c r="MC32" i="5" s="1"/>
  <c r="KM38" i="5"/>
  <c r="MC38" i="5" s="1"/>
  <c r="KM30" i="5"/>
  <c r="MC30" i="5" s="1"/>
  <c r="KM29" i="5"/>
  <c r="MC29" i="5" s="1"/>
  <c r="KM28" i="5"/>
  <c r="KM35" i="5"/>
  <c r="MC35" i="5" s="1"/>
  <c r="KM31" i="5"/>
  <c r="MC31" i="5" s="1"/>
  <c r="KM27" i="5"/>
  <c r="KM26" i="5"/>
  <c r="KM25" i="5"/>
  <c r="KM24" i="5"/>
  <c r="KM22" i="5"/>
  <c r="KM21" i="5"/>
  <c r="KM23" i="5"/>
  <c r="KM20" i="5"/>
  <c r="MB49" i="5"/>
  <c r="LG29" i="5"/>
  <c r="AL26" i="5" l="1"/>
  <c r="HQ26" i="5" s="1"/>
  <c r="JE26" i="5" s="1"/>
  <c r="KN49" i="5"/>
  <c r="MD49" i="5" s="1"/>
  <c r="HF27" i="5"/>
  <c r="KN44" i="5"/>
  <c r="MD44" i="5" s="1"/>
  <c r="KN42" i="5"/>
  <c r="MD42" i="5" s="1"/>
  <c r="KN59" i="5"/>
  <c r="KN27" i="5"/>
  <c r="KN43" i="5"/>
  <c r="MD43" i="5" s="1"/>
  <c r="KN21" i="5"/>
  <c r="KN35" i="5"/>
  <c r="MD35" i="5" s="1"/>
  <c r="KN46" i="5"/>
  <c r="KN38" i="5"/>
  <c r="MD38" i="5" s="1"/>
  <c r="HV27" i="5"/>
  <c r="KN20" i="5"/>
  <c r="KN28" i="5"/>
  <c r="MD28" i="5" s="1"/>
  <c r="KN34" i="5"/>
  <c r="MD34" i="5" s="1"/>
  <c r="KN45" i="5"/>
  <c r="MD45" i="5" s="1"/>
  <c r="KN50" i="5"/>
  <c r="MD50" i="5" s="1"/>
  <c r="KN22" i="5"/>
  <c r="KN29" i="5"/>
  <c r="MD29" i="5" s="1"/>
  <c r="KN47" i="5"/>
  <c r="MD47" i="5" s="1"/>
  <c r="KN33" i="5"/>
  <c r="MD33" i="5" s="1"/>
  <c r="KN58" i="5"/>
  <c r="KN23" i="5"/>
  <c r="KN36" i="5"/>
  <c r="MD36" i="5" s="1"/>
  <c r="KN40" i="5"/>
  <c r="MD40" i="5" s="1"/>
  <c r="KN30" i="5"/>
  <c r="KN55" i="5"/>
  <c r="KN24" i="5"/>
  <c r="KN39" i="5"/>
  <c r="MD39" i="5" s="1"/>
  <c r="KN41" i="5"/>
  <c r="MD41" i="5" s="1"/>
  <c r="KN52" i="5"/>
  <c r="KN54" i="5"/>
  <c r="KN25" i="5"/>
  <c r="KN32" i="5"/>
  <c r="KN48" i="5"/>
  <c r="MD48" i="5" s="1"/>
  <c r="KN37" i="5"/>
  <c r="MD37" i="5" s="1"/>
  <c r="KN53" i="5"/>
  <c r="KN26" i="5"/>
  <c r="KN31" i="5"/>
  <c r="MD31" i="5" s="1"/>
  <c r="KN51" i="5"/>
  <c r="KN57" i="5"/>
  <c r="LG28" i="5"/>
  <c r="IW27" i="5"/>
  <c r="II27" i="5"/>
  <c r="LP27" i="5" s="1"/>
  <c r="HX27" i="5"/>
  <c r="JB27" i="5"/>
  <c r="IA27" i="5"/>
  <c r="LH27" i="5" s="1"/>
  <c r="IN27" i="5"/>
  <c r="LU27" i="5" s="1"/>
  <c r="IC27" i="5"/>
  <c r="LJ27" i="5" s="1"/>
  <c r="HY27" i="5"/>
  <c r="IT27" i="5"/>
  <c r="MA27" i="5" s="1"/>
  <c r="IY27" i="5"/>
  <c r="IV27" i="5"/>
  <c r="MC27" i="5" s="1"/>
  <c r="IK27" i="5"/>
  <c r="LR27" i="5" s="1"/>
  <c r="IH27" i="5"/>
  <c r="LO27" i="5" s="1"/>
  <c r="HW27" i="5"/>
  <c r="JA27" i="5"/>
  <c r="IP27" i="5"/>
  <c r="LW27" i="5" s="1"/>
  <c r="IE27" i="5"/>
  <c r="LL27" i="5" s="1"/>
  <c r="IB27" i="5"/>
  <c r="LI27" i="5" s="1"/>
  <c r="IX27" i="5"/>
  <c r="JC27" i="5"/>
  <c r="IZ27" i="5"/>
  <c r="IO51" i="5"/>
  <c r="LV51" i="5" s="1"/>
  <c r="HR51" i="5"/>
  <c r="IM51" i="5"/>
  <c r="LT51" i="5" s="1"/>
  <c r="IJ51" i="5"/>
  <c r="LQ51" i="5" s="1"/>
  <c r="HS51" i="5"/>
  <c r="JE51" i="5"/>
  <c r="II51" i="5"/>
  <c r="LP51" i="5" s="1"/>
  <c r="HS27" i="5"/>
  <c r="IO27" i="5"/>
  <c r="LV27" i="5" s="1"/>
  <c r="IU27" i="5"/>
  <c r="MB27" i="5" s="1"/>
  <c r="IS27" i="5"/>
  <c r="LZ27" i="5" s="1"/>
  <c r="IV51" i="5"/>
  <c r="MC51" i="5" s="1"/>
  <c r="IR51" i="5"/>
  <c r="LY51" i="5" s="1"/>
  <c r="HU51" i="5"/>
  <c r="HR27" i="5"/>
  <c r="IF27" i="5"/>
  <c r="LM27" i="5" s="1"/>
  <c r="ID27" i="5"/>
  <c r="LK27" i="5" s="1"/>
  <c r="IJ27" i="5"/>
  <c r="LQ27" i="5" s="1"/>
  <c r="IF51" i="5"/>
  <c r="LM51" i="5" s="1"/>
  <c r="HV51" i="5"/>
  <c r="IE51" i="5"/>
  <c r="LL51" i="5" s="1"/>
  <c r="IC51" i="5"/>
  <c r="LJ51" i="5" s="1"/>
  <c r="IA51" i="5"/>
  <c r="LH51" i="5" s="1"/>
  <c r="HZ27" i="5"/>
  <c r="LG27" i="5" s="1"/>
  <c r="JE27" i="5"/>
  <c r="IM27" i="5"/>
  <c r="LT27" i="5" s="1"/>
  <c r="HU27" i="5"/>
  <c r="IR27" i="5"/>
  <c r="LY27" i="5" s="1"/>
  <c r="IB51" i="5"/>
  <c r="LI51" i="5" s="1"/>
  <c r="IL51" i="5"/>
  <c r="LS51" i="5" s="1"/>
  <c r="JA51" i="5"/>
  <c r="IW51" i="5"/>
  <c r="IQ51" i="5"/>
  <c r="LX51" i="5" s="1"/>
  <c r="JD51" i="5"/>
  <c r="HW51" i="5"/>
  <c r="HT51" i="5"/>
  <c r="HX51" i="5"/>
  <c r="IY51" i="5"/>
  <c r="IT51" i="5"/>
  <c r="MA51" i="5" s="1"/>
  <c r="HZ51" i="5"/>
  <c r="LG51" i="5" s="1"/>
  <c r="IH51" i="5"/>
  <c r="LO51" i="5" s="1"/>
  <c r="ID51" i="5"/>
  <c r="LK51" i="5" s="1"/>
  <c r="IG51" i="5"/>
  <c r="LN51" i="5" s="1"/>
  <c r="IK51" i="5"/>
  <c r="LR51" i="5" s="1"/>
  <c r="JB51" i="5"/>
  <c r="IS51" i="5"/>
  <c r="LZ51" i="5" s="1"/>
  <c r="IN51" i="5"/>
  <c r="LU51" i="5" s="1"/>
  <c r="IP51" i="5"/>
  <c r="LW51" i="5" s="1"/>
  <c r="IQ27" i="5"/>
  <c r="LX27" i="5" s="1"/>
  <c r="IG27" i="5"/>
  <c r="LN27" i="5" s="1"/>
  <c r="JD27" i="5"/>
  <c r="IL27" i="5"/>
  <c r="LS27" i="5" s="1"/>
  <c r="IU51" i="5"/>
  <c r="MB51" i="5" s="1"/>
  <c r="HY51" i="5"/>
  <c r="JC51" i="5"/>
  <c r="IX51" i="5"/>
  <c r="AW52" i="5"/>
  <c r="KO19" i="5" s="1"/>
  <c r="KO56" i="5" s="1"/>
  <c r="MC50" i="5"/>
  <c r="JP59" i="5"/>
  <c r="JP56" i="5"/>
  <c r="JP53" i="5"/>
  <c r="JP58" i="5"/>
  <c r="JP52" i="5"/>
  <c r="JP57" i="5"/>
  <c r="JP54" i="5"/>
  <c r="JP55" i="5"/>
  <c r="JP44" i="5"/>
  <c r="LF44" i="5" s="1"/>
  <c r="JP46" i="5"/>
  <c r="LF46" i="5" s="1"/>
  <c r="JP50" i="5"/>
  <c r="LF50" i="5" s="1"/>
  <c r="JP37" i="5"/>
  <c r="LF37" i="5" s="1"/>
  <c r="JP43" i="5"/>
  <c r="LF43" i="5" s="1"/>
  <c r="JP38" i="5"/>
  <c r="LF38" i="5" s="1"/>
  <c r="JP30" i="5"/>
  <c r="LF30" i="5" s="1"/>
  <c r="JP36" i="5"/>
  <c r="LF36" i="5" s="1"/>
  <c r="JP33" i="5"/>
  <c r="LF33" i="5" s="1"/>
  <c r="JP48" i="5"/>
  <c r="LF48" i="5" s="1"/>
  <c r="JP45" i="5"/>
  <c r="LF45" i="5" s="1"/>
  <c r="JP42" i="5"/>
  <c r="LF42" i="5" s="1"/>
  <c r="JP51" i="5"/>
  <c r="JP47" i="5"/>
  <c r="LF47" i="5" s="1"/>
  <c r="JP40" i="5"/>
  <c r="LF40" i="5" s="1"/>
  <c r="JP34" i="5"/>
  <c r="LF34" i="5" s="1"/>
  <c r="JP41" i="5"/>
  <c r="LF41" i="5" s="1"/>
  <c r="JP39" i="5"/>
  <c r="LF39" i="5" s="1"/>
  <c r="JP35" i="5"/>
  <c r="LF35" i="5" s="1"/>
  <c r="JP31" i="5"/>
  <c r="LF31" i="5" s="1"/>
  <c r="JP28" i="5"/>
  <c r="LF28" i="5" s="1"/>
  <c r="JP29" i="5"/>
  <c r="LF29" i="5" s="1"/>
  <c r="JP32" i="5"/>
  <c r="LF32" i="5" s="1"/>
  <c r="JP49" i="5"/>
  <c r="LF49" i="5" s="1"/>
  <c r="JP27" i="5"/>
  <c r="JP26" i="5"/>
  <c r="JP25" i="5"/>
  <c r="JP24" i="5"/>
  <c r="JP22" i="5"/>
  <c r="JP23" i="5"/>
  <c r="JP21" i="5"/>
  <c r="JP20" i="5"/>
  <c r="FP59" i="5"/>
  <c r="FP55" i="5"/>
  <c r="FP56" i="5"/>
  <c r="FP57" i="5"/>
  <c r="FP53" i="5"/>
  <c r="FP58" i="5"/>
  <c r="FP46" i="5"/>
  <c r="HG46" i="5" s="1"/>
  <c r="FP49" i="5"/>
  <c r="HG49" i="5" s="1"/>
  <c r="FP52" i="5"/>
  <c r="FP48" i="5"/>
  <c r="HG48" i="5" s="1"/>
  <c r="FP54" i="5"/>
  <c r="FP44" i="5"/>
  <c r="HG44" i="5" s="1"/>
  <c r="FP43" i="5"/>
  <c r="HG43" i="5" s="1"/>
  <c r="FP40" i="5"/>
  <c r="HG40" i="5" s="1"/>
  <c r="FP39" i="5"/>
  <c r="HG39" i="5" s="1"/>
  <c r="FP42" i="5"/>
  <c r="HG42" i="5" s="1"/>
  <c r="FP32" i="5"/>
  <c r="HG32" i="5" s="1"/>
  <c r="FP29" i="5"/>
  <c r="HG29" i="5" s="1"/>
  <c r="FP45" i="5"/>
  <c r="HG45" i="5" s="1"/>
  <c r="FP41" i="5"/>
  <c r="HG41" i="5" s="1"/>
  <c r="FP35" i="5"/>
  <c r="HG35" i="5" s="1"/>
  <c r="FP50" i="5"/>
  <c r="HG50" i="5" s="1"/>
  <c r="FP37" i="5"/>
  <c r="HG37" i="5" s="1"/>
  <c r="FP51" i="5"/>
  <c r="HG51" i="5" s="1"/>
  <c r="FP47" i="5"/>
  <c r="HG47" i="5" s="1"/>
  <c r="FP36" i="5"/>
  <c r="HG36" i="5" s="1"/>
  <c r="FP34" i="5"/>
  <c r="HG34" i="5" s="1"/>
  <c r="FP31" i="5"/>
  <c r="HG31" i="5" s="1"/>
  <c r="FP30" i="5"/>
  <c r="HG30" i="5" s="1"/>
  <c r="FP28" i="5"/>
  <c r="HG28" i="5" s="1"/>
  <c r="FP38" i="5"/>
  <c r="HG38" i="5" s="1"/>
  <c r="FP33" i="5"/>
  <c r="HG33" i="5" s="1"/>
  <c r="FP27" i="5"/>
  <c r="HG27" i="5" s="1"/>
  <c r="FP25" i="5"/>
  <c r="FP26" i="5"/>
  <c r="FP24" i="5"/>
  <c r="FP21" i="5"/>
  <c r="FP23" i="5"/>
  <c r="FP22" i="5"/>
  <c r="FP20" i="5"/>
  <c r="EP59" i="5"/>
  <c r="EP52" i="5"/>
  <c r="EP57" i="5"/>
  <c r="EP58" i="5"/>
  <c r="EP55" i="5"/>
  <c r="EP51" i="5"/>
  <c r="GG51" i="5" s="1"/>
  <c r="EP56" i="5"/>
  <c r="EP53" i="5"/>
  <c r="EP54" i="5"/>
  <c r="EP48" i="5"/>
  <c r="GG48" i="5" s="1"/>
  <c r="EP50" i="5"/>
  <c r="GG50" i="5" s="1"/>
  <c r="EP49" i="5"/>
  <c r="GG49" i="5" s="1"/>
  <c r="EP46" i="5"/>
  <c r="GG46" i="5" s="1"/>
  <c r="EP45" i="5"/>
  <c r="GG45" i="5" s="1"/>
  <c r="EP44" i="5"/>
  <c r="GG44" i="5" s="1"/>
  <c r="EP40" i="5"/>
  <c r="GG40" i="5" s="1"/>
  <c r="EP42" i="5"/>
  <c r="GG42" i="5" s="1"/>
  <c r="EP28" i="5"/>
  <c r="GG28" i="5" s="1"/>
  <c r="EP47" i="5"/>
  <c r="GG47" i="5" s="1"/>
  <c r="EP35" i="5"/>
  <c r="GG35" i="5" s="1"/>
  <c r="EP31" i="5"/>
  <c r="GG31" i="5" s="1"/>
  <c r="EP41" i="5"/>
  <c r="GG41" i="5" s="1"/>
  <c r="EP39" i="5"/>
  <c r="GG39" i="5" s="1"/>
  <c r="EP37" i="5"/>
  <c r="GG37" i="5" s="1"/>
  <c r="EP33" i="5"/>
  <c r="GG33" i="5" s="1"/>
  <c r="EP43" i="5"/>
  <c r="GG43" i="5" s="1"/>
  <c r="EP36" i="5"/>
  <c r="GG36" i="5" s="1"/>
  <c r="EP34" i="5"/>
  <c r="GG34" i="5" s="1"/>
  <c r="EP38" i="5"/>
  <c r="GG38" i="5" s="1"/>
  <c r="EP30" i="5"/>
  <c r="GG30" i="5" s="1"/>
  <c r="EP29" i="5"/>
  <c r="GG29" i="5" s="1"/>
  <c r="EP32" i="5"/>
  <c r="GG32" i="5" s="1"/>
  <c r="EP27" i="5"/>
  <c r="GG27" i="5" s="1"/>
  <c r="EP26" i="5"/>
  <c r="EP25" i="5"/>
  <c r="EP24" i="5"/>
  <c r="EP22" i="5"/>
  <c r="EP23" i="5"/>
  <c r="EP21" i="5"/>
  <c r="EP20" i="5"/>
  <c r="AT53" i="5"/>
  <c r="AU53" i="5" s="1"/>
  <c r="AA53" i="5"/>
  <c r="FQ19" i="5" s="1"/>
  <c r="AS54" i="5"/>
  <c r="U54" i="5" s="1"/>
  <c r="AV53" i="5"/>
  <c r="MD32" i="5"/>
  <c r="AI25" i="5"/>
  <c r="AJ25" i="5" s="1"/>
  <c r="V25" i="5"/>
  <c r="CR25" i="5" s="1"/>
  <c r="AK25" i="5"/>
  <c r="AH24" i="5"/>
  <c r="Z24" i="5" s="1"/>
  <c r="AW26" i="5"/>
  <c r="JO19" i="5" s="1"/>
  <c r="GH27" i="5"/>
  <c r="KO55" i="5"/>
  <c r="KO20" i="5"/>
  <c r="AV25" i="5"/>
  <c r="AT25" i="5"/>
  <c r="AU25" i="5" s="1"/>
  <c r="AA25" i="5"/>
  <c r="EO19" i="5" s="1"/>
  <c r="AS24" i="5"/>
  <c r="U24" i="5" s="1"/>
  <c r="IR26" i="5"/>
  <c r="IB26" i="5"/>
  <c r="HT26" i="5"/>
  <c r="JD26" i="5"/>
  <c r="IG26" i="5"/>
  <c r="IS26" i="5"/>
  <c r="IC26" i="5"/>
  <c r="HU26" i="5"/>
  <c r="IN26" i="5"/>
  <c r="JB26" i="5"/>
  <c r="IL26" i="5"/>
  <c r="HV26" i="5"/>
  <c r="HX26" i="5"/>
  <c r="IW26" i="5"/>
  <c r="IU26" i="5"/>
  <c r="IE26" i="5"/>
  <c r="IV26" i="5"/>
  <c r="IF26" i="5"/>
  <c r="HY26" i="5"/>
  <c r="IP26" i="5"/>
  <c r="HZ26" i="5"/>
  <c r="IY26" i="5"/>
  <c r="IQ26" i="5"/>
  <c r="II26" i="5"/>
  <c r="HS26" i="5"/>
  <c r="HF51" i="5"/>
  <c r="ED26" i="5"/>
  <c r="DV26" i="5"/>
  <c r="HD26" i="5" s="1"/>
  <c r="DN26" i="5"/>
  <c r="GV26" i="5" s="1"/>
  <c r="DF26" i="5"/>
  <c r="GN26" i="5" s="1"/>
  <c r="CX26" i="5"/>
  <c r="DB26" i="5"/>
  <c r="GJ26" i="5" s="1"/>
  <c r="DK26" i="5"/>
  <c r="GS26" i="5" s="1"/>
  <c r="EE26" i="5"/>
  <c r="DW26" i="5"/>
  <c r="HE26" i="5" s="1"/>
  <c r="DO26" i="5"/>
  <c r="GW26" i="5" s="1"/>
  <c r="DG26" i="5"/>
  <c r="GO26" i="5" s="1"/>
  <c r="CY26" i="5"/>
  <c r="DR26" i="5"/>
  <c r="GZ26" i="5" s="1"/>
  <c r="CT26" i="5"/>
  <c r="DS26" i="5"/>
  <c r="HA26" i="5" s="1"/>
  <c r="EF26" i="5"/>
  <c r="DX26" i="5"/>
  <c r="HF26" i="5" s="1"/>
  <c r="DP26" i="5"/>
  <c r="GX26" i="5" s="1"/>
  <c r="DH26" i="5"/>
  <c r="GP26" i="5" s="1"/>
  <c r="CZ26" i="5"/>
  <c r="GH26" i="5" s="1"/>
  <c r="DZ26" i="5"/>
  <c r="EA26" i="5"/>
  <c r="CU26" i="5"/>
  <c r="DY26" i="5"/>
  <c r="DQ26" i="5"/>
  <c r="GY26" i="5" s="1"/>
  <c r="DI26" i="5"/>
  <c r="GQ26" i="5" s="1"/>
  <c r="DA26" i="5"/>
  <c r="GI26" i="5" s="1"/>
  <c r="CS26" i="5"/>
  <c r="DJ26" i="5"/>
  <c r="GR26" i="5" s="1"/>
  <c r="DC26" i="5"/>
  <c r="GK26" i="5" s="1"/>
  <c r="EB26" i="5"/>
  <c r="DT26" i="5"/>
  <c r="HB26" i="5" s="1"/>
  <c r="DL26" i="5"/>
  <c r="GT26" i="5" s="1"/>
  <c r="DD26" i="5"/>
  <c r="GL26" i="5" s="1"/>
  <c r="CV26" i="5"/>
  <c r="EC26" i="5"/>
  <c r="DU26" i="5"/>
  <c r="HC26" i="5" s="1"/>
  <c r="DM26" i="5"/>
  <c r="GU26" i="5" s="1"/>
  <c r="DE26" i="5"/>
  <c r="GM26" i="5" s="1"/>
  <c r="CW26" i="5"/>
  <c r="AL52" i="5"/>
  <c r="HQ52" i="5" s="1"/>
  <c r="EF52" i="5"/>
  <c r="DX52" i="5"/>
  <c r="HF52" i="5" s="1"/>
  <c r="DP52" i="5"/>
  <c r="GX52" i="5" s="1"/>
  <c r="DH52" i="5"/>
  <c r="GP52" i="5" s="1"/>
  <c r="CZ52" i="5"/>
  <c r="GH52" i="5" s="1"/>
  <c r="DY52" i="5"/>
  <c r="DQ52" i="5"/>
  <c r="GY52" i="5" s="1"/>
  <c r="DI52" i="5"/>
  <c r="GQ52" i="5" s="1"/>
  <c r="DA52" i="5"/>
  <c r="GI52" i="5" s="1"/>
  <c r="DZ52" i="5"/>
  <c r="DN52" i="5"/>
  <c r="GV52" i="5" s="1"/>
  <c r="DD52" i="5"/>
  <c r="GL52" i="5" s="1"/>
  <c r="CT52" i="5"/>
  <c r="EA52" i="5"/>
  <c r="DO52" i="5"/>
  <c r="GW52" i="5" s="1"/>
  <c r="DE52" i="5"/>
  <c r="GM52" i="5" s="1"/>
  <c r="CU52" i="5"/>
  <c r="EE52" i="5"/>
  <c r="DU52" i="5"/>
  <c r="HC52" i="5" s="1"/>
  <c r="DK52" i="5"/>
  <c r="GS52" i="5" s="1"/>
  <c r="CY52" i="5"/>
  <c r="EB52" i="5"/>
  <c r="DJ52" i="5"/>
  <c r="GR52" i="5" s="1"/>
  <c r="CS52" i="5"/>
  <c r="EC52" i="5"/>
  <c r="DL52" i="5"/>
  <c r="GT52" i="5" s="1"/>
  <c r="CV52" i="5"/>
  <c r="ED52" i="5"/>
  <c r="DM52" i="5"/>
  <c r="GU52" i="5" s="1"/>
  <c r="CW52" i="5"/>
  <c r="DS52" i="5"/>
  <c r="HA52" i="5" s="1"/>
  <c r="DB52" i="5"/>
  <c r="GJ52" i="5" s="1"/>
  <c r="DG52" i="5"/>
  <c r="GO52" i="5" s="1"/>
  <c r="DR52" i="5"/>
  <c r="GZ52" i="5" s="1"/>
  <c r="DT52" i="5"/>
  <c r="HB52" i="5" s="1"/>
  <c r="DV52" i="5"/>
  <c r="HD52" i="5" s="1"/>
  <c r="DW52" i="5"/>
  <c r="HE52" i="5" s="1"/>
  <c r="DF52" i="5"/>
  <c r="GN52" i="5" s="1"/>
  <c r="CX52" i="5"/>
  <c r="DC52" i="5"/>
  <c r="GK52" i="5" s="1"/>
  <c r="MD46" i="5"/>
  <c r="MC28" i="5"/>
  <c r="MD30" i="5"/>
  <c r="GH51" i="5"/>
  <c r="V53" i="5"/>
  <c r="CR53" i="5" s="1"/>
  <c r="AH54" i="5"/>
  <c r="Z54" i="5" s="1"/>
  <c r="AK53" i="5"/>
  <c r="AI53" i="5"/>
  <c r="AJ53" i="5" s="1"/>
  <c r="LG50" i="5"/>
  <c r="HR26" i="5" l="1"/>
  <c r="HW26" i="5"/>
  <c r="ID26" i="5"/>
  <c r="IK26" i="5"/>
  <c r="IJ26" i="5"/>
  <c r="KO33" i="5"/>
  <c r="IH26" i="5"/>
  <c r="IM26" i="5"/>
  <c r="LT26" i="5" s="1"/>
  <c r="IT26" i="5"/>
  <c r="JA26" i="5"/>
  <c r="IZ26" i="5"/>
  <c r="IA26" i="5"/>
  <c r="LH26" i="5" s="1"/>
  <c r="IX26" i="5"/>
  <c r="JC26" i="5"/>
  <c r="IO26" i="5"/>
  <c r="KO57" i="5"/>
  <c r="KO27" i="5"/>
  <c r="ME27" i="5" s="1"/>
  <c r="KO32" i="5"/>
  <c r="ME32" i="5" s="1"/>
  <c r="KO45" i="5"/>
  <c r="ME45" i="5" s="1"/>
  <c r="KO39" i="5"/>
  <c r="ME39" i="5" s="1"/>
  <c r="KO21" i="5"/>
  <c r="KO48" i="5"/>
  <c r="ME48" i="5" s="1"/>
  <c r="KO34" i="5"/>
  <c r="ME34" i="5" s="1"/>
  <c r="KO59" i="5"/>
  <c r="KO22" i="5"/>
  <c r="KO37" i="5"/>
  <c r="ME37" i="5" s="1"/>
  <c r="KO53" i="5"/>
  <c r="KO30" i="5"/>
  <c r="ME30" i="5" s="1"/>
  <c r="KO25" i="5"/>
  <c r="KO29" i="5"/>
  <c r="ME29" i="5" s="1"/>
  <c r="KO47" i="5"/>
  <c r="ME47" i="5" s="1"/>
  <c r="KO35" i="5"/>
  <c r="ME35" i="5" s="1"/>
  <c r="KO42" i="5"/>
  <c r="ME42" i="5" s="1"/>
  <c r="KO58" i="5"/>
  <c r="KO31" i="5"/>
  <c r="ME31" i="5" s="1"/>
  <c r="KO46" i="5"/>
  <c r="ME46" i="5" s="1"/>
  <c r="KO51" i="5"/>
  <c r="ME51" i="5" s="1"/>
  <c r="LN26" i="5"/>
  <c r="MD26" i="5"/>
  <c r="MD27" i="5"/>
  <c r="LF27" i="5"/>
  <c r="LR26" i="5"/>
  <c r="LM26" i="5"/>
  <c r="LJ26" i="5"/>
  <c r="MB26" i="5"/>
  <c r="LW26" i="5"/>
  <c r="MC26" i="5"/>
  <c r="LZ26" i="5"/>
  <c r="MD51" i="5"/>
  <c r="KO23" i="5"/>
  <c r="KO40" i="5"/>
  <c r="ME40" i="5" s="1"/>
  <c r="KO41" i="5"/>
  <c r="ME41" i="5" s="1"/>
  <c r="KO49" i="5"/>
  <c r="ME49" i="5" s="1"/>
  <c r="KO50" i="5"/>
  <c r="ME50" i="5" s="1"/>
  <c r="KO24" i="5"/>
  <c r="KO28" i="5"/>
  <c r="ME28" i="5" s="1"/>
  <c r="KO38" i="5"/>
  <c r="ME38" i="5" s="1"/>
  <c r="KO43" i="5"/>
  <c r="ME43" i="5" s="1"/>
  <c r="KO54" i="5"/>
  <c r="KO26" i="5"/>
  <c r="KO36" i="5"/>
  <c r="ME36" i="5" s="1"/>
  <c r="KO44" i="5"/>
  <c r="ME44" i="5" s="1"/>
  <c r="KO52" i="5"/>
  <c r="AW53" i="5"/>
  <c r="KP19" i="5" s="1"/>
  <c r="KP56" i="5" s="1"/>
  <c r="AL53" i="5"/>
  <c r="HQ53" i="5" s="1"/>
  <c r="IP53" i="5" s="1"/>
  <c r="LV26" i="5"/>
  <c r="LU26" i="5"/>
  <c r="LK26" i="5"/>
  <c r="LQ26" i="5"/>
  <c r="LF51" i="5"/>
  <c r="AI54" i="5"/>
  <c r="AJ54" i="5" s="1"/>
  <c r="AH55" i="5"/>
  <c r="Z55" i="5" s="1"/>
  <c r="V54" i="5"/>
  <c r="CR54" i="5" s="1"/>
  <c r="AK54" i="5"/>
  <c r="JO59" i="5"/>
  <c r="JO53" i="5"/>
  <c r="JO56" i="5"/>
  <c r="JO57" i="5"/>
  <c r="JO55" i="5"/>
  <c r="JO58" i="5"/>
  <c r="JO52" i="5"/>
  <c r="JO41" i="5"/>
  <c r="LE41" i="5" s="1"/>
  <c r="JO40" i="5"/>
  <c r="LE40" i="5" s="1"/>
  <c r="JO46" i="5"/>
  <c r="LE46" i="5" s="1"/>
  <c r="JO49" i="5"/>
  <c r="LE49" i="5" s="1"/>
  <c r="JO51" i="5"/>
  <c r="LE51" i="5" s="1"/>
  <c r="JO50" i="5"/>
  <c r="LE50" i="5" s="1"/>
  <c r="JO48" i="5"/>
  <c r="LE48" i="5" s="1"/>
  <c r="JO37" i="5"/>
  <c r="LE37" i="5" s="1"/>
  <c r="JO36" i="5"/>
  <c r="LE36" i="5" s="1"/>
  <c r="JO33" i="5"/>
  <c r="LE33" i="5" s="1"/>
  <c r="JO45" i="5"/>
  <c r="LE45" i="5" s="1"/>
  <c r="JO42" i="5"/>
  <c r="LE42" i="5" s="1"/>
  <c r="JO47" i="5"/>
  <c r="LE47" i="5" s="1"/>
  <c r="JO54" i="5"/>
  <c r="JO38" i="5"/>
  <c r="LE38" i="5" s="1"/>
  <c r="JO43" i="5"/>
  <c r="LE43" i="5" s="1"/>
  <c r="JO34" i="5"/>
  <c r="LE34" i="5" s="1"/>
  <c r="JO31" i="5"/>
  <c r="LE31" i="5" s="1"/>
  <c r="JO44" i="5"/>
  <c r="LE44" i="5" s="1"/>
  <c r="JO39" i="5"/>
  <c r="LE39" i="5" s="1"/>
  <c r="JO35" i="5"/>
  <c r="LE35" i="5" s="1"/>
  <c r="JO29" i="5"/>
  <c r="LE29" i="5" s="1"/>
  <c r="JO32" i="5"/>
  <c r="LE32" i="5" s="1"/>
  <c r="JO30" i="5"/>
  <c r="LE30" i="5" s="1"/>
  <c r="JO28" i="5"/>
  <c r="LE28" i="5" s="1"/>
  <c r="JO27" i="5"/>
  <c r="LE27" i="5" s="1"/>
  <c r="JO26" i="5"/>
  <c r="JO25" i="5"/>
  <c r="JO24" i="5"/>
  <c r="JO22" i="5"/>
  <c r="JO21" i="5"/>
  <c r="JO23" i="5"/>
  <c r="JO20" i="5"/>
  <c r="LF26" i="5"/>
  <c r="LY26" i="5"/>
  <c r="HG52" i="5"/>
  <c r="JB52" i="5"/>
  <c r="IT52" i="5"/>
  <c r="MA52" i="5" s="1"/>
  <c r="IL52" i="5"/>
  <c r="LS52" i="5" s="1"/>
  <c r="ID52" i="5"/>
  <c r="LK52" i="5" s="1"/>
  <c r="HV52" i="5"/>
  <c r="JC52" i="5"/>
  <c r="IU52" i="5"/>
  <c r="MB52" i="5" s="1"/>
  <c r="IM52" i="5"/>
  <c r="LT52" i="5" s="1"/>
  <c r="IE52" i="5"/>
  <c r="LL52" i="5" s="1"/>
  <c r="HW52" i="5"/>
  <c r="JD52" i="5"/>
  <c r="IR52" i="5"/>
  <c r="LY52" i="5" s="1"/>
  <c r="IH52" i="5"/>
  <c r="LO52" i="5" s="1"/>
  <c r="HX52" i="5"/>
  <c r="JE52" i="5"/>
  <c r="IS52" i="5"/>
  <c r="LZ52" i="5" s="1"/>
  <c r="II52" i="5"/>
  <c r="LP52" i="5" s="1"/>
  <c r="HY52" i="5"/>
  <c r="LF52" i="5" s="1"/>
  <c r="IY52" i="5"/>
  <c r="IO52" i="5"/>
  <c r="LV52" i="5" s="1"/>
  <c r="IC52" i="5"/>
  <c r="LJ52" i="5" s="1"/>
  <c r="HS52" i="5"/>
  <c r="IW52" i="5"/>
  <c r="MD52" i="5" s="1"/>
  <c r="IF52" i="5"/>
  <c r="LM52" i="5" s="1"/>
  <c r="IX52" i="5"/>
  <c r="IG52" i="5"/>
  <c r="LN52" i="5" s="1"/>
  <c r="IZ52" i="5"/>
  <c r="IJ52" i="5"/>
  <c r="LQ52" i="5" s="1"/>
  <c r="HR52" i="5"/>
  <c r="IN52" i="5"/>
  <c r="LU52" i="5" s="1"/>
  <c r="HU52" i="5"/>
  <c r="IV52" i="5"/>
  <c r="MC52" i="5" s="1"/>
  <c r="JA52" i="5"/>
  <c r="HT52" i="5"/>
  <c r="HZ52" i="5"/>
  <c r="LG52" i="5" s="1"/>
  <c r="IA52" i="5"/>
  <c r="LH52" i="5" s="1"/>
  <c r="IB52" i="5"/>
  <c r="LI52" i="5" s="1"/>
  <c r="IQ52" i="5"/>
  <c r="LX52" i="5" s="1"/>
  <c r="IK52" i="5"/>
  <c r="LR52" i="5" s="1"/>
  <c r="IP52" i="5"/>
  <c r="LW52" i="5" s="1"/>
  <c r="HG26" i="5"/>
  <c r="LO26" i="5"/>
  <c r="LG26" i="5"/>
  <c r="AW25" i="5"/>
  <c r="JN19" i="5" s="1"/>
  <c r="EC25" i="5"/>
  <c r="DU25" i="5"/>
  <c r="HC25" i="5" s="1"/>
  <c r="DM25" i="5"/>
  <c r="GU25" i="5" s="1"/>
  <c r="DE25" i="5"/>
  <c r="GM25" i="5" s="1"/>
  <c r="CW25" i="5"/>
  <c r="ED25" i="5"/>
  <c r="DV25" i="5"/>
  <c r="HD25" i="5" s="1"/>
  <c r="DN25" i="5"/>
  <c r="GV25" i="5" s="1"/>
  <c r="CX25" i="5"/>
  <c r="DQ25" i="5"/>
  <c r="GY25" i="5" s="1"/>
  <c r="CT25" i="5"/>
  <c r="DF25" i="5"/>
  <c r="GN25" i="5" s="1"/>
  <c r="DI25" i="5"/>
  <c r="GQ25" i="5" s="1"/>
  <c r="DJ25" i="5"/>
  <c r="GR25" i="5" s="1"/>
  <c r="EE25" i="5"/>
  <c r="DW25" i="5"/>
  <c r="HE25" i="5" s="1"/>
  <c r="DO25" i="5"/>
  <c r="GW25" i="5" s="1"/>
  <c r="DG25" i="5"/>
  <c r="GO25" i="5" s="1"/>
  <c r="CY25" i="5"/>
  <c r="GG25" i="5" s="1"/>
  <c r="DA25" i="5"/>
  <c r="GI25" i="5" s="1"/>
  <c r="DZ25" i="5"/>
  <c r="DB25" i="5"/>
  <c r="GJ25" i="5" s="1"/>
  <c r="EF25" i="5"/>
  <c r="DX25" i="5"/>
  <c r="HF25" i="5" s="1"/>
  <c r="DP25" i="5"/>
  <c r="GX25" i="5" s="1"/>
  <c r="DH25" i="5"/>
  <c r="GP25" i="5" s="1"/>
  <c r="CZ25" i="5"/>
  <c r="GH25" i="5" s="1"/>
  <c r="DY25" i="5"/>
  <c r="HG25" i="5" s="1"/>
  <c r="CS25" i="5"/>
  <c r="DR25" i="5"/>
  <c r="GZ25" i="5" s="1"/>
  <c r="EA25" i="5"/>
  <c r="DS25" i="5"/>
  <c r="HA25" i="5" s="1"/>
  <c r="DK25" i="5"/>
  <c r="GS25" i="5" s="1"/>
  <c r="DC25" i="5"/>
  <c r="GK25" i="5" s="1"/>
  <c r="CU25" i="5"/>
  <c r="EB25" i="5"/>
  <c r="DT25" i="5"/>
  <c r="HB25" i="5" s="1"/>
  <c r="DL25" i="5"/>
  <c r="GT25" i="5" s="1"/>
  <c r="DD25" i="5"/>
  <c r="GL25" i="5" s="1"/>
  <c r="CV25" i="5"/>
  <c r="LL26" i="5"/>
  <c r="GG26" i="5"/>
  <c r="GG52" i="5"/>
  <c r="EO59" i="5"/>
  <c r="EO57" i="5"/>
  <c r="EO58" i="5"/>
  <c r="EO54" i="5"/>
  <c r="EO55" i="5"/>
  <c r="EO56" i="5"/>
  <c r="EO45" i="5"/>
  <c r="GF45" i="5" s="1"/>
  <c r="EO47" i="5"/>
  <c r="GF47" i="5" s="1"/>
  <c r="EO44" i="5"/>
  <c r="GF44" i="5" s="1"/>
  <c r="EO40" i="5"/>
  <c r="GF40" i="5" s="1"/>
  <c r="EO38" i="5"/>
  <c r="GF38" i="5" s="1"/>
  <c r="EO50" i="5"/>
  <c r="GF50" i="5" s="1"/>
  <c r="EO43" i="5"/>
  <c r="GF43" i="5" s="1"/>
  <c r="EO42" i="5"/>
  <c r="GF42" i="5" s="1"/>
  <c r="EO35" i="5"/>
  <c r="GF35" i="5" s="1"/>
  <c r="EO31" i="5"/>
  <c r="GF31" i="5" s="1"/>
  <c r="EO28" i="5"/>
  <c r="GF28" i="5" s="1"/>
  <c r="EO53" i="5"/>
  <c r="EO41" i="5"/>
  <c r="GF41" i="5" s="1"/>
  <c r="EO39" i="5"/>
  <c r="GF39" i="5" s="1"/>
  <c r="EO51" i="5"/>
  <c r="GF51" i="5" s="1"/>
  <c r="EO46" i="5"/>
  <c r="GF46" i="5" s="1"/>
  <c r="EO37" i="5"/>
  <c r="GF37" i="5" s="1"/>
  <c r="EO33" i="5"/>
  <c r="GF33" i="5" s="1"/>
  <c r="EO29" i="5"/>
  <c r="GF29" i="5" s="1"/>
  <c r="EO48" i="5"/>
  <c r="GF48" i="5" s="1"/>
  <c r="EO36" i="5"/>
  <c r="GF36" i="5" s="1"/>
  <c r="EO34" i="5"/>
  <c r="GF34" i="5" s="1"/>
  <c r="EO52" i="5"/>
  <c r="GF52" i="5" s="1"/>
  <c r="EO49" i="5"/>
  <c r="GF49" i="5" s="1"/>
  <c r="EO30" i="5"/>
  <c r="GF30" i="5" s="1"/>
  <c r="EO32" i="5"/>
  <c r="GF32" i="5" s="1"/>
  <c r="EO27" i="5"/>
  <c r="GF27" i="5" s="1"/>
  <c r="EO26" i="5"/>
  <c r="GF26" i="5" s="1"/>
  <c r="EO25" i="5"/>
  <c r="EO24" i="5"/>
  <c r="EO23" i="5"/>
  <c r="EO21" i="5"/>
  <c r="EO22" i="5"/>
  <c r="EO20" i="5"/>
  <c r="FQ59" i="5"/>
  <c r="FQ53" i="5"/>
  <c r="FQ56" i="5"/>
  <c r="FQ57" i="5"/>
  <c r="FQ55" i="5"/>
  <c r="FQ58" i="5"/>
  <c r="FQ41" i="5"/>
  <c r="HH41" i="5" s="1"/>
  <c r="FQ40" i="5"/>
  <c r="HH40" i="5" s="1"/>
  <c r="FQ49" i="5"/>
  <c r="HH49" i="5" s="1"/>
  <c r="FQ54" i="5"/>
  <c r="FQ50" i="5"/>
  <c r="HH50" i="5" s="1"/>
  <c r="FQ45" i="5"/>
  <c r="HH45" i="5" s="1"/>
  <c r="FQ44" i="5"/>
  <c r="HH44" i="5" s="1"/>
  <c r="FQ43" i="5"/>
  <c r="HH43" i="5" s="1"/>
  <c r="FQ33" i="5"/>
  <c r="HH33" i="5" s="1"/>
  <c r="FQ52" i="5"/>
  <c r="HH52" i="5" s="1"/>
  <c r="FQ46" i="5"/>
  <c r="HH46" i="5" s="1"/>
  <c r="FQ48" i="5"/>
  <c r="HH48" i="5" s="1"/>
  <c r="FQ42" i="5"/>
  <c r="HH42" i="5" s="1"/>
  <c r="FQ39" i="5"/>
  <c r="HH39" i="5" s="1"/>
  <c r="FQ51" i="5"/>
  <c r="HH51" i="5" s="1"/>
  <c r="FQ47" i="5"/>
  <c r="HH47" i="5" s="1"/>
  <c r="FQ38" i="5"/>
  <c r="HH38" i="5" s="1"/>
  <c r="FQ34" i="5"/>
  <c r="HH34" i="5" s="1"/>
  <c r="FQ31" i="5"/>
  <c r="HH31" i="5" s="1"/>
  <c r="FQ37" i="5"/>
  <c r="HH37" i="5" s="1"/>
  <c r="FQ35" i="5"/>
  <c r="HH35" i="5" s="1"/>
  <c r="FQ36" i="5"/>
  <c r="HH36" i="5" s="1"/>
  <c r="FQ30" i="5"/>
  <c r="HH30" i="5" s="1"/>
  <c r="FQ28" i="5"/>
  <c r="HH28" i="5" s="1"/>
  <c r="FQ29" i="5"/>
  <c r="HH29" i="5" s="1"/>
  <c r="FQ32" i="5"/>
  <c r="HH32" i="5" s="1"/>
  <c r="FQ27" i="5"/>
  <c r="HH27" i="5" s="1"/>
  <c r="FQ26" i="5"/>
  <c r="HH26" i="5" s="1"/>
  <c r="FQ25" i="5"/>
  <c r="FQ24" i="5"/>
  <c r="FQ22" i="5"/>
  <c r="FQ21" i="5"/>
  <c r="FQ23" i="5"/>
  <c r="FQ20" i="5"/>
  <c r="MA26" i="5"/>
  <c r="LP26" i="5"/>
  <c r="LX26" i="5"/>
  <c r="AL25" i="5"/>
  <c r="HQ25" i="5" s="1"/>
  <c r="EA53" i="5"/>
  <c r="DS53" i="5"/>
  <c r="HA53" i="5" s="1"/>
  <c r="DK53" i="5"/>
  <c r="GS53" i="5" s="1"/>
  <c r="DC53" i="5"/>
  <c r="GK53" i="5" s="1"/>
  <c r="CU53" i="5"/>
  <c r="EB53" i="5"/>
  <c r="DT53" i="5"/>
  <c r="HB53" i="5" s="1"/>
  <c r="DL53" i="5"/>
  <c r="GT53" i="5" s="1"/>
  <c r="DD53" i="5"/>
  <c r="GL53" i="5" s="1"/>
  <c r="CV53" i="5"/>
  <c r="DW53" i="5"/>
  <c r="HE53" i="5" s="1"/>
  <c r="DM53" i="5"/>
  <c r="GU53" i="5" s="1"/>
  <c r="DA53" i="5"/>
  <c r="GI53" i="5" s="1"/>
  <c r="DX53" i="5"/>
  <c r="HF53" i="5" s="1"/>
  <c r="DN53" i="5"/>
  <c r="GV53" i="5" s="1"/>
  <c r="DB53" i="5"/>
  <c r="GJ53" i="5" s="1"/>
  <c r="ED53" i="5"/>
  <c r="DR53" i="5"/>
  <c r="GZ53" i="5" s="1"/>
  <c r="DH53" i="5"/>
  <c r="GP53" i="5" s="1"/>
  <c r="CX53" i="5"/>
  <c r="EF53" i="5"/>
  <c r="DP53" i="5"/>
  <c r="GX53" i="5" s="1"/>
  <c r="CY53" i="5"/>
  <c r="GG53" i="5" s="1"/>
  <c r="DQ53" i="5"/>
  <c r="GY53" i="5" s="1"/>
  <c r="CZ53" i="5"/>
  <c r="GH53" i="5" s="1"/>
  <c r="DU53" i="5"/>
  <c r="HC53" i="5" s="1"/>
  <c r="DE53" i="5"/>
  <c r="GM53" i="5" s="1"/>
  <c r="DY53" i="5"/>
  <c r="HG53" i="5" s="1"/>
  <c r="DG53" i="5"/>
  <c r="GO53" i="5" s="1"/>
  <c r="DO53" i="5"/>
  <c r="GW53" i="5" s="1"/>
  <c r="DV53" i="5"/>
  <c r="HD53" i="5" s="1"/>
  <c r="EE53" i="5"/>
  <c r="CS53" i="5"/>
  <c r="CT53" i="5"/>
  <c r="CW53" i="5"/>
  <c r="DF53" i="5"/>
  <c r="GN53" i="5" s="1"/>
  <c r="DI53" i="5"/>
  <c r="GQ53" i="5" s="1"/>
  <c r="EC53" i="5"/>
  <c r="DJ53" i="5"/>
  <c r="GR53" i="5" s="1"/>
  <c r="DZ53" i="5"/>
  <c r="AA24" i="5"/>
  <c r="EN19" i="5" s="1"/>
  <c r="AV24" i="5"/>
  <c r="AT24" i="5"/>
  <c r="AU24" i="5" s="1"/>
  <c r="AS23" i="5"/>
  <c r="U23" i="5" s="1"/>
  <c r="V24" i="5"/>
  <c r="CR24" i="5" s="1"/>
  <c r="AK24" i="5"/>
  <c r="AI24" i="5"/>
  <c r="AJ24" i="5" s="1"/>
  <c r="AH23" i="5"/>
  <c r="Z23" i="5" s="1"/>
  <c r="AS55" i="5"/>
  <c r="U55" i="5" s="1"/>
  <c r="AT54" i="5"/>
  <c r="AU54" i="5" s="1"/>
  <c r="AA54" i="5"/>
  <c r="FR19" i="5" s="1"/>
  <c r="AV54" i="5"/>
  <c r="LS26" i="5"/>
  <c r="LI26" i="5"/>
  <c r="ME33" i="5"/>
  <c r="IQ53" i="5" l="1"/>
  <c r="KP33" i="5"/>
  <c r="MF33" i="5" s="1"/>
  <c r="HZ53" i="5"/>
  <c r="LG53" i="5" s="1"/>
  <c r="AW54" i="5"/>
  <c r="KQ19" i="5" s="1"/>
  <c r="KQ58" i="5" s="1"/>
  <c r="LX53" i="5"/>
  <c r="HT53" i="5"/>
  <c r="IE53" i="5"/>
  <c r="LL53" i="5" s="1"/>
  <c r="JE53" i="5"/>
  <c r="IY53" i="5"/>
  <c r="HX53" i="5"/>
  <c r="LE53" i="5" s="1"/>
  <c r="IN53" i="5"/>
  <c r="LU53" i="5" s="1"/>
  <c r="HH25" i="5"/>
  <c r="ME26" i="5"/>
  <c r="HS53" i="5"/>
  <c r="IF53" i="5"/>
  <c r="LM53" i="5" s="1"/>
  <c r="II53" i="5"/>
  <c r="LP53" i="5" s="1"/>
  <c r="IR53" i="5"/>
  <c r="LY53" i="5" s="1"/>
  <c r="JD53" i="5"/>
  <c r="HY53" i="5"/>
  <c r="LF53" i="5" s="1"/>
  <c r="ID53" i="5"/>
  <c r="IB53" i="5"/>
  <c r="LI53" i="5" s="1"/>
  <c r="KP23" i="5"/>
  <c r="KP31" i="5"/>
  <c r="MF31" i="5" s="1"/>
  <c r="KP25" i="5"/>
  <c r="KP28" i="5"/>
  <c r="MF28" i="5" s="1"/>
  <c r="KP40" i="5"/>
  <c r="MF40" i="5" s="1"/>
  <c r="KP50" i="5"/>
  <c r="MF50" i="5" s="1"/>
  <c r="KP59" i="5"/>
  <c r="KP54" i="5"/>
  <c r="KP44" i="5"/>
  <c r="MF44" i="5" s="1"/>
  <c r="KP26" i="5"/>
  <c r="MF26" i="5" s="1"/>
  <c r="KP35" i="5"/>
  <c r="MF35" i="5" s="1"/>
  <c r="KP45" i="5"/>
  <c r="MF45" i="5" s="1"/>
  <c r="KP47" i="5"/>
  <c r="MF47" i="5" s="1"/>
  <c r="KP32" i="5"/>
  <c r="MF32" i="5" s="1"/>
  <c r="KP36" i="5"/>
  <c r="MF36" i="5" s="1"/>
  <c r="KP24" i="5"/>
  <c r="KP58" i="5"/>
  <c r="KP27" i="5"/>
  <c r="MF27" i="5" s="1"/>
  <c r="KP37" i="5"/>
  <c r="MF37" i="5" s="1"/>
  <c r="KP46" i="5"/>
  <c r="MF46" i="5" s="1"/>
  <c r="KP42" i="5"/>
  <c r="MF42" i="5" s="1"/>
  <c r="KP20" i="5"/>
  <c r="KP39" i="5"/>
  <c r="MF39" i="5" s="1"/>
  <c r="KP41" i="5"/>
  <c r="MF41" i="5" s="1"/>
  <c r="KP49" i="5"/>
  <c r="MF49" i="5" s="1"/>
  <c r="KP51" i="5"/>
  <c r="MF51" i="5" s="1"/>
  <c r="KP48" i="5"/>
  <c r="MF48" i="5" s="1"/>
  <c r="KP22" i="5"/>
  <c r="KP29" i="5"/>
  <c r="MF29" i="5" s="1"/>
  <c r="KP52" i="5"/>
  <c r="MF52" i="5" s="1"/>
  <c r="KP43" i="5"/>
  <c r="MF43" i="5" s="1"/>
  <c r="KP57" i="5"/>
  <c r="KP21" i="5"/>
  <c r="KP30" i="5"/>
  <c r="MF30" i="5" s="1"/>
  <c r="KP38" i="5"/>
  <c r="MF38" i="5" s="1"/>
  <c r="KP34" i="5"/>
  <c r="MF34" i="5" s="1"/>
  <c r="KP55" i="5"/>
  <c r="GF25" i="5"/>
  <c r="KP53" i="5"/>
  <c r="LE52" i="5"/>
  <c r="IH53" i="5"/>
  <c r="LO53" i="5" s="1"/>
  <c r="IZ53" i="5"/>
  <c r="IL53" i="5"/>
  <c r="LS53" i="5" s="1"/>
  <c r="IG53" i="5"/>
  <c r="LN53" i="5" s="1"/>
  <c r="IJ53" i="5"/>
  <c r="LQ53" i="5" s="1"/>
  <c r="IT53" i="5"/>
  <c r="MA53" i="5" s="1"/>
  <c r="JC53" i="5"/>
  <c r="HU53" i="5"/>
  <c r="IX53" i="5"/>
  <c r="ME53" i="5" s="1"/>
  <c r="HH53" i="5"/>
  <c r="IU53" i="5"/>
  <c r="MB53" i="5" s="1"/>
  <c r="HW53" i="5"/>
  <c r="IV53" i="5"/>
  <c r="MC53" i="5" s="1"/>
  <c r="JA53" i="5"/>
  <c r="IO53" i="5"/>
  <c r="LV53" i="5" s="1"/>
  <c r="IS53" i="5"/>
  <c r="LZ53" i="5" s="1"/>
  <c r="IM53" i="5"/>
  <c r="LT53" i="5" s="1"/>
  <c r="HV53" i="5"/>
  <c r="HR53" i="5"/>
  <c r="IW53" i="5"/>
  <c r="MD53" i="5" s="1"/>
  <c r="LW53" i="5"/>
  <c r="IA53" i="5"/>
  <c r="LH53" i="5" s="1"/>
  <c r="IC53" i="5"/>
  <c r="LJ53" i="5" s="1"/>
  <c r="IK53" i="5"/>
  <c r="LR53" i="5" s="1"/>
  <c r="JB53" i="5"/>
  <c r="LE26" i="5"/>
  <c r="FR59" i="5"/>
  <c r="FR56" i="5"/>
  <c r="FR53" i="5"/>
  <c r="HI53" i="5" s="1"/>
  <c r="FR58" i="5"/>
  <c r="FR52" i="5"/>
  <c r="HI52" i="5" s="1"/>
  <c r="FR57" i="5"/>
  <c r="FR55" i="5"/>
  <c r="FR50" i="5"/>
  <c r="HI50" i="5" s="1"/>
  <c r="FR44" i="5"/>
  <c r="HI44" i="5" s="1"/>
  <c r="FR54" i="5"/>
  <c r="FR49" i="5"/>
  <c r="HI49" i="5" s="1"/>
  <c r="FR47" i="5"/>
  <c r="HI47" i="5" s="1"/>
  <c r="FR46" i="5"/>
  <c r="HI46" i="5" s="1"/>
  <c r="FR37" i="5"/>
  <c r="HI37" i="5" s="1"/>
  <c r="FR45" i="5"/>
  <c r="HI45" i="5" s="1"/>
  <c r="FR40" i="5"/>
  <c r="HI40" i="5" s="1"/>
  <c r="FR51" i="5"/>
  <c r="HI51" i="5" s="1"/>
  <c r="FR43" i="5"/>
  <c r="HI43" i="5" s="1"/>
  <c r="FR30" i="5"/>
  <c r="HI30" i="5" s="1"/>
  <c r="FR33" i="5"/>
  <c r="HI33" i="5" s="1"/>
  <c r="FR48" i="5"/>
  <c r="HI48" i="5" s="1"/>
  <c r="FR42" i="5"/>
  <c r="HI42" i="5" s="1"/>
  <c r="FR39" i="5"/>
  <c r="HI39" i="5" s="1"/>
  <c r="FR38" i="5"/>
  <c r="HI38" i="5" s="1"/>
  <c r="FR34" i="5"/>
  <c r="HI34" i="5" s="1"/>
  <c r="FR41" i="5"/>
  <c r="HI41" i="5" s="1"/>
  <c r="FR35" i="5"/>
  <c r="HI35" i="5" s="1"/>
  <c r="FR36" i="5"/>
  <c r="HI36" i="5" s="1"/>
  <c r="FR28" i="5"/>
  <c r="HI28" i="5" s="1"/>
  <c r="FR32" i="5"/>
  <c r="HI32" i="5" s="1"/>
  <c r="FR31" i="5"/>
  <c r="HI31" i="5" s="1"/>
  <c r="FR29" i="5"/>
  <c r="HI29" i="5" s="1"/>
  <c r="FR27" i="5"/>
  <c r="HI27" i="5" s="1"/>
  <c r="FR26" i="5"/>
  <c r="HI26" i="5" s="1"/>
  <c r="FR25" i="5"/>
  <c r="HI25" i="5" s="1"/>
  <c r="FR24" i="5"/>
  <c r="FR23" i="5"/>
  <c r="FR22" i="5"/>
  <c r="FR21" i="5"/>
  <c r="FR20" i="5"/>
  <c r="LK53" i="5"/>
  <c r="GF53" i="5"/>
  <c r="EE24" i="5"/>
  <c r="DW24" i="5"/>
  <c r="HE24" i="5" s="1"/>
  <c r="DO24" i="5"/>
  <c r="GW24" i="5" s="1"/>
  <c r="DG24" i="5"/>
  <c r="GO24" i="5" s="1"/>
  <c r="CY24" i="5"/>
  <c r="GG24" i="5" s="1"/>
  <c r="DQ24" i="5"/>
  <c r="GY24" i="5" s="1"/>
  <c r="CS24" i="5"/>
  <c r="DU24" i="5"/>
  <c r="HC24" i="5" s="1"/>
  <c r="EF24" i="5"/>
  <c r="DX24" i="5"/>
  <c r="HF24" i="5" s="1"/>
  <c r="DP24" i="5"/>
  <c r="GX24" i="5" s="1"/>
  <c r="DH24" i="5"/>
  <c r="GP24" i="5" s="1"/>
  <c r="CZ24" i="5"/>
  <c r="GH24" i="5" s="1"/>
  <c r="DY24" i="5"/>
  <c r="HG24" i="5" s="1"/>
  <c r="DA24" i="5"/>
  <c r="GI24" i="5" s="1"/>
  <c r="CW24" i="5"/>
  <c r="DI24" i="5"/>
  <c r="GQ24" i="5" s="1"/>
  <c r="DZ24" i="5"/>
  <c r="HH24" i="5" s="1"/>
  <c r="DR24" i="5"/>
  <c r="GZ24" i="5" s="1"/>
  <c r="DJ24" i="5"/>
  <c r="GR24" i="5" s="1"/>
  <c r="DB24" i="5"/>
  <c r="GJ24" i="5" s="1"/>
  <c r="CT24" i="5"/>
  <c r="EA24" i="5"/>
  <c r="DS24" i="5"/>
  <c r="HA24" i="5" s="1"/>
  <c r="DK24" i="5"/>
  <c r="GS24" i="5" s="1"/>
  <c r="DC24" i="5"/>
  <c r="GK24" i="5" s="1"/>
  <c r="CU24" i="5"/>
  <c r="DM24" i="5"/>
  <c r="GU24" i="5" s="1"/>
  <c r="EB24" i="5"/>
  <c r="DT24" i="5"/>
  <c r="HB24" i="5" s="1"/>
  <c r="DL24" i="5"/>
  <c r="GT24" i="5" s="1"/>
  <c r="DD24" i="5"/>
  <c r="GL24" i="5" s="1"/>
  <c r="CV24" i="5"/>
  <c r="EC24" i="5"/>
  <c r="DE24" i="5"/>
  <c r="GM24" i="5" s="1"/>
  <c r="ED24" i="5"/>
  <c r="DV24" i="5"/>
  <c r="HD24" i="5" s="1"/>
  <c r="DN24" i="5"/>
  <c r="GV24" i="5" s="1"/>
  <c r="DF24" i="5"/>
  <c r="GN24" i="5" s="1"/>
  <c r="CX24" i="5"/>
  <c r="GF24" i="5" s="1"/>
  <c r="IY25" i="5"/>
  <c r="IQ25" i="5"/>
  <c r="LX25" i="5" s="1"/>
  <c r="II25" i="5"/>
  <c r="LP25" i="5" s="1"/>
  <c r="IA25" i="5"/>
  <c r="LH25" i="5" s="1"/>
  <c r="HS25" i="5"/>
  <c r="JC25" i="5"/>
  <c r="IM25" i="5"/>
  <c r="LT25" i="5" s="1"/>
  <c r="IN25" i="5"/>
  <c r="LU25" i="5" s="1"/>
  <c r="IZ25" i="5"/>
  <c r="IR25" i="5"/>
  <c r="LY25" i="5" s="1"/>
  <c r="IJ25" i="5"/>
  <c r="LQ25" i="5" s="1"/>
  <c r="IB25" i="5"/>
  <c r="LI25" i="5" s="1"/>
  <c r="HT25" i="5"/>
  <c r="IU25" i="5"/>
  <c r="MB25" i="5" s="1"/>
  <c r="HW25" i="5"/>
  <c r="HX25" i="5"/>
  <c r="LE25" i="5" s="1"/>
  <c r="JA25" i="5"/>
  <c r="IS25" i="5"/>
  <c r="LZ25" i="5" s="1"/>
  <c r="IK25" i="5"/>
  <c r="LR25" i="5" s="1"/>
  <c r="IC25" i="5"/>
  <c r="LJ25" i="5" s="1"/>
  <c r="HU25" i="5"/>
  <c r="IE25" i="5"/>
  <c r="IV25" i="5"/>
  <c r="MC25" i="5" s="1"/>
  <c r="JB25" i="5"/>
  <c r="IT25" i="5"/>
  <c r="MA25" i="5" s="1"/>
  <c r="IL25" i="5"/>
  <c r="LS25" i="5" s="1"/>
  <c r="ID25" i="5"/>
  <c r="LK25" i="5" s="1"/>
  <c r="HV25" i="5"/>
  <c r="JD25" i="5"/>
  <c r="IF25" i="5"/>
  <c r="LM25" i="5" s="1"/>
  <c r="JE25" i="5"/>
  <c r="IW25" i="5"/>
  <c r="MD25" i="5" s="1"/>
  <c r="IO25" i="5"/>
  <c r="LV25" i="5" s="1"/>
  <c r="IG25" i="5"/>
  <c r="LN25" i="5" s="1"/>
  <c r="HY25" i="5"/>
  <c r="LF25" i="5" s="1"/>
  <c r="IX25" i="5"/>
  <c r="IP25" i="5"/>
  <c r="LW25" i="5" s="1"/>
  <c r="IH25" i="5"/>
  <c r="LO25" i="5" s="1"/>
  <c r="HZ25" i="5"/>
  <c r="LG25" i="5" s="1"/>
  <c r="HR25" i="5"/>
  <c r="V55" i="5"/>
  <c r="CR55" i="5" s="1"/>
  <c r="AH56" i="5"/>
  <c r="Z56" i="5" s="1"/>
  <c r="AI55" i="5"/>
  <c r="AJ55" i="5" s="1"/>
  <c r="AK55" i="5"/>
  <c r="AL24" i="5"/>
  <c r="HQ24" i="5" s="1"/>
  <c r="LL25" i="5"/>
  <c r="ME52" i="5"/>
  <c r="ED54" i="5"/>
  <c r="DV54" i="5"/>
  <c r="HD54" i="5" s="1"/>
  <c r="DN54" i="5"/>
  <c r="GV54" i="5" s="1"/>
  <c r="DF54" i="5"/>
  <c r="GN54" i="5" s="1"/>
  <c r="CX54" i="5"/>
  <c r="GF54" i="5" s="1"/>
  <c r="EE54" i="5"/>
  <c r="DW54" i="5"/>
  <c r="HE54" i="5" s="1"/>
  <c r="DO54" i="5"/>
  <c r="GW54" i="5" s="1"/>
  <c r="DG54" i="5"/>
  <c r="GO54" i="5" s="1"/>
  <c r="CY54" i="5"/>
  <c r="GG54" i="5" s="1"/>
  <c r="EF54" i="5"/>
  <c r="DT54" i="5"/>
  <c r="HB54" i="5" s="1"/>
  <c r="DJ54" i="5"/>
  <c r="GR54" i="5" s="1"/>
  <c r="CZ54" i="5"/>
  <c r="GH54" i="5" s="1"/>
  <c r="DU54" i="5"/>
  <c r="HC54" i="5" s="1"/>
  <c r="DK54" i="5"/>
  <c r="GS54" i="5" s="1"/>
  <c r="DA54" i="5"/>
  <c r="GI54" i="5" s="1"/>
  <c r="EA54" i="5"/>
  <c r="DQ54" i="5"/>
  <c r="GY54" i="5" s="1"/>
  <c r="DE54" i="5"/>
  <c r="GM54" i="5" s="1"/>
  <c r="CU54" i="5"/>
  <c r="DX54" i="5"/>
  <c r="HF54" i="5" s="1"/>
  <c r="DD54" i="5"/>
  <c r="GL54" i="5" s="1"/>
  <c r="DY54" i="5"/>
  <c r="HG54" i="5" s="1"/>
  <c r="DH54" i="5"/>
  <c r="GP54" i="5" s="1"/>
  <c r="DZ54" i="5"/>
  <c r="HH54" i="5" s="1"/>
  <c r="DI54" i="5"/>
  <c r="GQ54" i="5" s="1"/>
  <c r="CS54" i="5"/>
  <c r="EC54" i="5"/>
  <c r="DM54" i="5"/>
  <c r="GU54" i="5" s="1"/>
  <c r="CV54" i="5"/>
  <c r="DR54" i="5"/>
  <c r="GZ54" i="5" s="1"/>
  <c r="DB54" i="5"/>
  <c r="GJ54" i="5" s="1"/>
  <c r="DS54" i="5"/>
  <c r="HA54" i="5" s="1"/>
  <c r="EB54" i="5"/>
  <c r="CT54" i="5"/>
  <c r="CW54" i="5"/>
  <c r="DP54" i="5"/>
  <c r="GX54" i="5" s="1"/>
  <c r="DC54" i="5"/>
  <c r="GK54" i="5" s="1"/>
  <c r="DL54" i="5"/>
  <c r="GT54" i="5" s="1"/>
  <c r="AI23" i="5"/>
  <c r="AJ23" i="5" s="1"/>
  <c r="AK23" i="5"/>
  <c r="AH22" i="5"/>
  <c r="Z22" i="5" s="1"/>
  <c r="V23" i="5"/>
  <c r="CR23" i="5" s="1"/>
  <c r="JN59" i="5"/>
  <c r="JN55" i="5"/>
  <c r="JN56" i="5"/>
  <c r="JN57" i="5"/>
  <c r="JN53" i="5"/>
  <c r="JN54" i="5"/>
  <c r="JN58" i="5"/>
  <c r="JN46" i="5"/>
  <c r="LD46" i="5" s="1"/>
  <c r="JN49" i="5"/>
  <c r="LD49" i="5" s="1"/>
  <c r="JN50" i="5"/>
  <c r="LD50" i="5" s="1"/>
  <c r="JN48" i="5"/>
  <c r="LD48" i="5" s="1"/>
  <c r="JN39" i="5"/>
  <c r="LD39" i="5" s="1"/>
  <c r="JN51" i="5"/>
  <c r="LD51" i="5" s="1"/>
  <c r="JN32" i="5"/>
  <c r="LD32" i="5" s="1"/>
  <c r="JN45" i="5"/>
  <c r="LD45" i="5" s="1"/>
  <c r="JN42" i="5"/>
  <c r="LD42" i="5" s="1"/>
  <c r="JN29" i="5"/>
  <c r="LD29" i="5" s="1"/>
  <c r="JN52" i="5"/>
  <c r="LD52" i="5" s="1"/>
  <c r="JN47" i="5"/>
  <c r="LD47" i="5" s="1"/>
  <c r="JN44" i="5"/>
  <c r="LD44" i="5" s="1"/>
  <c r="JN41" i="5"/>
  <c r="LD41" i="5" s="1"/>
  <c r="JN40" i="5"/>
  <c r="LD40" i="5" s="1"/>
  <c r="JN43" i="5"/>
  <c r="LD43" i="5" s="1"/>
  <c r="JN35" i="5"/>
  <c r="LD35" i="5" s="1"/>
  <c r="JN37" i="5"/>
  <c r="LD37" i="5" s="1"/>
  <c r="JN36" i="5"/>
  <c r="LD36" i="5" s="1"/>
  <c r="JN33" i="5"/>
  <c r="LD33" i="5" s="1"/>
  <c r="JN30" i="5"/>
  <c r="LD30" i="5" s="1"/>
  <c r="JN34" i="5"/>
  <c r="LD34" i="5" s="1"/>
  <c r="JN38" i="5"/>
  <c r="LD38" i="5" s="1"/>
  <c r="JN28" i="5"/>
  <c r="LD28" i="5" s="1"/>
  <c r="JN31" i="5"/>
  <c r="LD31" i="5" s="1"/>
  <c r="JN27" i="5"/>
  <c r="LD27" i="5" s="1"/>
  <c r="JN25" i="5"/>
  <c r="JN26" i="5"/>
  <c r="LD26" i="5" s="1"/>
  <c r="JN24" i="5"/>
  <c r="JN21" i="5"/>
  <c r="JN23" i="5"/>
  <c r="JN22" i="5"/>
  <c r="JN20" i="5"/>
  <c r="ME25" i="5"/>
  <c r="AL54" i="5"/>
  <c r="HQ54" i="5" s="1"/>
  <c r="AA23" i="5"/>
  <c r="EM19" i="5" s="1"/>
  <c r="AT23" i="5"/>
  <c r="AU23" i="5" s="1"/>
  <c r="AV23" i="5"/>
  <c r="AS22" i="5"/>
  <c r="U22" i="5" s="1"/>
  <c r="AT55" i="5"/>
  <c r="AU55" i="5" s="1"/>
  <c r="AS56" i="5"/>
  <c r="U56" i="5" s="1"/>
  <c r="AV55" i="5"/>
  <c r="AA55" i="5"/>
  <c r="FS19" i="5" s="1"/>
  <c r="EN59" i="5"/>
  <c r="EN58" i="5"/>
  <c r="EN54" i="5"/>
  <c r="EN55" i="5"/>
  <c r="EN56" i="5"/>
  <c r="EN57" i="5"/>
  <c r="EN42" i="5"/>
  <c r="GE42" i="5" s="1"/>
  <c r="EN47" i="5"/>
  <c r="GE47" i="5" s="1"/>
  <c r="EN53" i="5"/>
  <c r="GE53" i="5" s="1"/>
  <c r="EN50" i="5"/>
  <c r="GE50" i="5" s="1"/>
  <c r="EN43" i="5"/>
  <c r="GE43" i="5" s="1"/>
  <c r="EN48" i="5"/>
  <c r="GE48" i="5" s="1"/>
  <c r="EN41" i="5"/>
  <c r="GE41" i="5" s="1"/>
  <c r="EN45" i="5"/>
  <c r="GE45" i="5" s="1"/>
  <c r="EN39" i="5"/>
  <c r="GE39" i="5" s="1"/>
  <c r="EN34" i="5"/>
  <c r="GE34" i="5" s="1"/>
  <c r="EN44" i="5"/>
  <c r="GE44" i="5" s="1"/>
  <c r="EN40" i="5"/>
  <c r="GE40" i="5" s="1"/>
  <c r="EN52" i="5"/>
  <c r="GE52" i="5" s="1"/>
  <c r="EN49" i="5"/>
  <c r="GE49" i="5" s="1"/>
  <c r="EN51" i="5"/>
  <c r="GE51" i="5" s="1"/>
  <c r="EN46" i="5"/>
  <c r="GE46" i="5" s="1"/>
  <c r="EN30" i="5"/>
  <c r="GE30" i="5" s="1"/>
  <c r="EN36" i="5"/>
  <c r="GE36" i="5" s="1"/>
  <c r="EN35" i="5"/>
  <c r="GE35" i="5" s="1"/>
  <c r="EN38" i="5"/>
  <c r="GE38" i="5" s="1"/>
  <c r="EN29" i="5"/>
  <c r="GE29" i="5" s="1"/>
  <c r="EN32" i="5"/>
  <c r="GE32" i="5" s="1"/>
  <c r="EN28" i="5"/>
  <c r="GE28" i="5" s="1"/>
  <c r="EN31" i="5"/>
  <c r="GE31" i="5" s="1"/>
  <c r="EN37" i="5"/>
  <c r="GE37" i="5" s="1"/>
  <c r="EN33" i="5"/>
  <c r="GE33" i="5" s="1"/>
  <c r="EN27" i="5"/>
  <c r="GE27" i="5" s="1"/>
  <c r="EN26" i="5"/>
  <c r="GE26" i="5" s="1"/>
  <c r="EN25" i="5"/>
  <c r="GE25" i="5" s="1"/>
  <c r="EN24" i="5"/>
  <c r="EN23" i="5"/>
  <c r="EN22" i="5"/>
  <c r="EN21" i="5"/>
  <c r="EN20" i="5"/>
  <c r="KQ49" i="5"/>
  <c r="AW24" i="5"/>
  <c r="JM19" i="5" s="1"/>
  <c r="KQ20" i="5" l="1"/>
  <c r="KQ51" i="5"/>
  <c r="MG51" i="5" s="1"/>
  <c r="KQ23" i="5"/>
  <c r="KQ26" i="5"/>
  <c r="MG26" i="5" s="1"/>
  <c r="KQ44" i="5"/>
  <c r="MG44" i="5" s="1"/>
  <c r="KQ28" i="5"/>
  <c r="KQ53" i="5"/>
  <c r="MG53" i="5" s="1"/>
  <c r="KQ57" i="5"/>
  <c r="KQ29" i="5"/>
  <c r="KQ55" i="5"/>
  <c r="KQ27" i="5"/>
  <c r="MG27" i="5" s="1"/>
  <c r="KQ32" i="5"/>
  <c r="MG32" i="5" s="1"/>
  <c r="KQ31" i="5"/>
  <c r="MG31" i="5" s="1"/>
  <c r="KQ56" i="5"/>
  <c r="KQ59" i="5"/>
  <c r="KQ40" i="5"/>
  <c r="MG40" i="5" s="1"/>
  <c r="KQ22" i="5"/>
  <c r="KQ30" i="5"/>
  <c r="MG30" i="5" s="1"/>
  <c r="KQ39" i="5"/>
  <c r="KQ37" i="5"/>
  <c r="KQ45" i="5"/>
  <c r="MG45" i="5" s="1"/>
  <c r="KQ21" i="5"/>
  <c r="KQ34" i="5"/>
  <c r="MG34" i="5" s="1"/>
  <c r="KQ42" i="5"/>
  <c r="MG42" i="5" s="1"/>
  <c r="KQ48" i="5"/>
  <c r="MG48" i="5" s="1"/>
  <c r="KQ52" i="5"/>
  <c r="MG52" i="5" s="1"/>
  <c r="KQ24" i="5"/>
  <c r="KQ54" i="5"/>
  <c r="KQ35" i="5"/>
  <c r="MG35" i="5" s="1"/>
  <c r="KQ41" i="5"/>
  <c r="MG41" i="5" s="1"/>
  <c r="KQ38" i="5"/>
  <c r="MG38" i="5" s="1"/>
  <c r="KQ50" i="5"/>
  <c r="MG50" i="5" s="1"/>
  <c r="KQ43" i="5"/>
  <c r="KQ46" i="5"/>
  <c r="MG46" i="5" s="1"/>
  <c r="KQ25" i="5"/>
  <c r="KQ33" i="5"/>
  <c r="MG33" i="5" s="1"/>
  <c r="KQ36" i="5"/>
  <c r="MG36" i="5" s="1"/>
  <c r="KQ47" i="5"/>
  <c r="MG47" i="5" s="1"/>
  <c r="MF25" i="5"/>
  <c r="GE54" i="5"/>
  <c r="GE24" i="5"/>
  <c r="MF53" i="5"/>
  <c r="AL55" i="5"/>
  <c r="HQ55" i="5" s="1"/>
  <c r="IV55" i="5" s="1"/>
  <c r="HI24" i="5"/>
  <c r="HI54" i="5"/>
  <c r="AW23" i="5"/>
  <c r="JL19" i="5" s="1"/>
  <c r="JL57" i="5" s="1"/>
  <c r="LD25" i="5"/>
  <c r="AW55" i="5"/>
  <c r="KR19" i="5" s="1"/>
  <c r="KR59" i="5" s="1"/>
  <c r="MG43" i="5"/>
  <c r="AT22" i="5"/>
  <c r="AU22" i="5" s="1"/>
  <c r="AA22" i="5"/>
  <c r="EL19" i="5" s="1"/>
  <c r="AS21" i="5"/>
  <c r="U21" i="5" s="1"/>
  <c r="AV22" i="5"/>
  <c r="ED23" i="5"/>
  <c r="DV23" i="5"/>
  <c r="HD23" i="5" s="1"/>
  <c r="DN23" i="5"/>
  <c r="GV23" i="5" s="1"/>
  <c r="DF23" i="5"/>
  <c r="GN23" i="5" s="1"/>
  <c r="CX23" i="5"/>
  <c r="GF23" i="5" s="1"/>
  <c r="DC23" i="5"/>
  <c r="GK23" i="5" s="1"/>
  <c r="EB23" i="5"/>
  <c r="EE23" i="5"/>
  <c r="DW23" i="5"/>
  <c r="HE23" i="5" s="1"/>
  <c r="DO23" i="5"/>
  <c r="GW23" i="5" s="1"/>
  <c r="DG23" i="5"/>
  <c r="GO23" i="5" s="1"/>
  <c r="CY23" i="5"/>
  <c r="GG23" i="5" s="1"/>
  <c r="CU23" i="5"/>
  <c r="DD23" i="5"/>
  <c r="GL23" i="5" s="1"/>
  <c r="EF23" i="5"/>
  <c r="DX23" i="5"/>
  <c r="HF23" i="5" s="1"/>
  <c r="DP23" i="5"/>
  <c r="GX23" i="5" s="1"/>
  <c r="DH23" i="5"/>
  <c r="GP23" i="5" s="1"/>
  <c r="CZ23" i="5"/>
  <c r="GH23" i="5" s="1"/>
  <c r="DK23" i="5"/>
  <c r="GS23" i="5" s="1"/>
  <c r="DL23" i="5"/>
  <c r="GT23" i="5" s="1"/>
  <c r="DY23" i="5"/>
  <c r="HG23" i="5" s="1"/>
  <c r="DQ23" i="5"/>
  <c r="GY23" i="5" s="1"/>
  <c r="DI23" i="5"/>
  <c r="GQ23" i="5" s="1"/>
  <c r="DA23" i="5"/>
  <c r="GI23" i="5" s="1"/>
  <c r="CS23" i="5"/>
  <c r="DT23" i="5"/>
  <c r="HB23" i="5" s="1"/>
  <c r="DZ23" i="5"/>
  <c r="HH23" i="5" s="1"/>
  <c r="DR23" i="5"/>
  <c r="GZ23" i="5" s="1"/>
  <c r="DJ23" i="5"/>
  <c r="GR23" i="5" s="1"/>
  <c r="DB23" i="5"/>
  <c r="GJ23" i="5" s="1"/>
  <c r="CT23" i="5"/>
  <c r="CV23" i="5"/>
  <c r="EA23" i="5"/>
  <c r="HI23" i="5" s="1"/>
  <c r="DS23" i="5"/>
  <c r="HA23" i="5" s="1"/>
  <c r="EC23" i="5"/>
  <c r="DU23" i="5"/>
  <c r="HC23" i="5" s="1"/>
  <c r="DM23" i="5"/>
  <c r="GU23" i="5" s="1"/>
  <c r="DE23" i="5"/>
  <c r="GM23" i="5" s="1"/>
  <c r="CW23" i="5"/>
  <c r="GE23" i="5" s="1"/>
  <c r="DY55" i="5"/>
  <c r="HG55" i="5" s="1"/>
  <c r="DQ55" i="5"/>
  <c r="GY55" i="5" s="1"/>
  <c r="DI55" i="5"/>
  <c r="GQ55" i="5" s="1"/>
  <c r="DA55" i="5"/>
  <c r="GI55" i="5" s="1"/>
  <c r="CS55" i="5"/>
  <c r="DZ55" i="5"/>
  <c r="HH55" i="5" s="1"/>
  <c r="DR55" i="5"/>
  <c r="GZ55" i="5" s="1"/>
  <c r="DJ55" i="5"/>
  <c r="GR55" i="5" s="1"/>
  <c r="DB55" i="5"/>
  <c r="GJ55" i="5" s="1"/>
  <c r="CT55" i="5"/>
  <c r="EA55" i="5"/>
  <c r="HI55" i="5" s="1"/>
  <c r="DO55" i="5"/>
  <c r="GW55" i="5" s="1"/>
  <c r="DE55" i="5"/>
  <c r="GM55" i="5" s="1"/>
  <c r="CU55" i="5"/>
  <c r="EB55" i="5"/>
  <c r="DP55" i="5"/>
  <c r="GX55" i="5" s="1"/>
  <c r="DF55" i="5"/>
  <c r="GN55" i="5" s="1"/>
  <c r="CV55" i="5"/>
  <c r="EC55" i="5"/>
  <c r="DS55" i="5"/>
  <c r="HA55" i="5" s="1"/>
  <c r="DG55" i="5"/>
  <c r="GO55" i="5" s="1"/>
  <c r="CW55" i="5"/>
  <c r="GE55" i="5" s="1"/>
  <c r="ED55" i="5"/>
  <c r="DT55" i="5"/>
  <c r="HB55" i="5" s="1"/>
  <c r="DH55" i="5"/>
  <c r="GP55" i="5" s="1"/>
  <c r="CX55" i="5"/>
  <c r="GF55" i="5" s="1"/>
  <c r="EE55" i="5"/>
  <c r="DU55" i="5"/>
  <c r="HC55" i="5" s="1"/>
  <c r="DK55" i="5"/>
  <c r="GS55" i="5" s="1"/>
  <c r="CY55" i="5"/>
  <c r="GG55" i="5" s="1"/>
  <c r="DW55" i="5"/>
  <c r="HE55" i="5" s="1"/>
  <c r="DM55" i="5"/>
  <c r="GU55" i="5" s="1"/>
  <c r="DC55" i="5"/>
  <c r="GK55" i="5" s="1"/>
  <c r="DX55" i="5"/>
  <c r="HF55" i="5" s="1"/>
  <c r="DN55" i="5"/>
  <c r="GV55" i="5" s="1"/>
  <c r="DD55" i="5"/>
  <c r="GL55" i="5" s="1"/>
  <c r="CZ55" i="5"/>
  <c r="GH55" i="5" s="1"/>
  <c r="DV55" i="5"/>
  <c r="HD55" i="5" s="1"/>
  <c r="EF55" i="5"/>
  <c r="DL55" i="5"/>
  <c r="GT55" i="5" s="1"/>
  <c r="LD53" i="5"/>
  <c r="MG25" i="5"/>
  <c r="MG49" i="5"/>
  <c r="AV56" i="5"/>
  <c r="AA56" i="5"/>
  <c r="FT19" i="5" s="1"/>
  <c r="AS57" i="5"/>
  <c r="U57" i="5" s="1"/>
  <c r="AT56" i="5"/>
  <c r="AU56" i="5" s="1"/>
  <c r="AI56" i="5"/>
  <c r="AJ56" i="5" s="1"/>
  <c r="AH57" i="5"/>
  <c r="Z57" i="5" s="1"/>
  <c r="AK56" i="5"/>
  <c r="V56" i="5"/>
  <c r="CR56" i="5" s="1"/>
  <c r="MG28" i="5"/>
  <c r="FS59" i="5"/>
  <c r="FS56" i="5"/>
  <c r="FS55" i="5"/>
  <c r="FS58" i="5"/>
  <c r="FS52" i="5"/>
  <c r="HJ52" i="5" s="1"/>
  <c r="FS50" i="5"/>
  <c r="HJ50" i="5" s="1"/>
  <c r="FS57" i="5"/>
  <c r="FS54" i="5"/>
  <c r="HJ54" i="5" s="1"/>
  <c r="FS53" i="5"/>
  <c r="HJ53" i="5" s="1"/>
  <c r="FS51" i="5"/>
  <c r="HJ51" i="5" s="1"/>
  <c r="FS47" i="5"/>
  <c r="HJ47" i="5" s="1"/>
  <c r="FS49" i="5"/>
  <c r="HJ49" i="5" s="1"/>
  <c r="FS46" i="5"/>
  <c r="HJ46" i="5" s="1"/>
  <c r="FS34" i="5"/>
  <c r="HJ34" i="5" s="1"/>
  <c r="FS30" i="5"/>
  <c r="HJ30" i="5" s="1"/>
  <c r="FS43" i="5"/>
  <c r="HJ43" i="5" s="1"/>
  <c r="FS48" i="5"/>
  <c r="HJ48" i="5" s="1"/>
  <c r="FS45" i="5"/>
  <c r="HJ45" i="5" s="1"/>
  <c r="FS42" i="5"/>
  <c r="HJ42" i="5" s="1"/>
  <c r="FS39" i="5"/>
  <c r="HJ39" i="5" s="1"/>
  <c r="FS38" i="5"/>
  <c r="HJ38" i="5" s="1"/>
  <c r="FS44" i="5"/>
  <c r="HJ44" i="5" s="1"/>
  <c r="FS37" i="5"/>
  <c r="HJ37" i="5" s="1"/>
  <c r="FS33" i="5"/>
  <c r="HJ33" i="5" s="1"/>
  <c r="FS28" i="5"/>
  <c r="HJ28" i="5" s="1"/>
  <c r="FS35" i="5"/>
  <c r="HJ35" i="5" s="1"/>
  <c r="FS29" i="5"/>
  <c r="HJ29" i="5" s="1"/>
  <c r="FS31" i="5"/>
  <c r="HJ31" i="5" s="1"/>
  <c r="FS41" i="5"/>
  <c r="HJ41" i="5" s="1"/>
  <c r="FS40" i="5"/>
  <c r="HJ40" i="5" s="1"/>
  <c r="FS36" i="5"/>
  <c r="HJ36" i="5" s="1"/>
  <c r="FS32" i="5"/>
  <c r="HJ32" i="5" s="1"/>
  <c r="FS27" i="5"/>
  <c r="HJ27" i="5" s="1"/>
  <c r="FS25" i="5"/>
  <c r="HJ25" i="5" s="1"/>
  <c r="FS26" i="5"/>
  <c r="HJ26" i="5" s="1"/>
  <c r="FS24" i="5"/>
  <c r="HJ24" i="5" s="1"/>
  <c r="FS22" i="5"/>
  <c r="FS21" i="5"/>
  <c r="FS23" i="5"/>
  <c r="FS20" i="5"/>
  <c r="IZ54" i="5"/>
  <c r="IR54" i="5"/>
  <c r="LY54" i="5" s="1"/>
  <c r="IJ54" i="5"/>
  <c r="LQ54" i="5" s="1"/>
  <c r="IB54" i="5"/>
  <c r="LI54" i="5" s="1"/>
  <c r="HT54" i="5"/>
  <c r="JA54" i="5"/>
  <c r="IS54" i="5"/>
  <c r="LZ54" i="5" s="1"/>
  <c r="IK54" i="5"/>
  <c r="LR54" i="5" s="1"/>
  <c r="IC54" i="5"/>
  <c r="LJ54" i="5" s="1"/>
  <c r="HU54" i="5"/>
  <c r="IV54" i="5"/>
  <c r="MC54" i="5" s="1"/>
  <c r="IL54" i="5"/>
  <c r="LS54" i="5" s="1"/>
  <c r="HZ54" i="5"/>
  <c r="LG54" i="5" s="1"/>
  <c r="IW54" i="5"/>
  <c r="MD54" i="5" s="1"/>
  <c r="IM54" i="5"/>
  <c r="LT54" i="5" s="1"/>
  <c r="IA54" i="5"/>
  <c r="LH54" i="5" s="1"/>
  <c r="IX54" i="5"/>
  <c r="ME54" i="5" s="1"/>
  <c r="IN54" i="5"/>
  <c r="LU54" i="5" s="1"/>
  <c r="ID54" i="5"/>
  <c r="LK54" i="5" s="1"/>
  <c r="HR54" i="5"/>
  <c r="IY54" i="5"/>
  <c r="MF54" i="5" s="1"/>
  <c r="IO54" i="5"/>
  <c r="LV54" i="5" s="1"/>
  <c r="IE54" i="5"/>
  <c r="LL54" i="5" s="1"/>
  <c r="HS54" i="5"/>
  <c r="JB54" i="5"/>
  <c r="IP54" i="5"/>
  <c r="LW54" i="5" s="1"/>
  <c r="IF54" i="5"/>
  <c r="LM54" i="5" s="1"/>
  <c r="HV54" i="5"/>
  <c r="JD54" i="5"/>
  <c r="IT54" i="5"/>
  <c r="MA54" i="5" s="1"/>
  <c r="IH54" i="5"/>
  <c r="LO54" i="5" s="1"/>
  <c r="HX54" i="5"/>
  <c r="LE54" i="5" s="1"/>
  <c r="JE54" i="5"/>
  <c r="IU54" i="5"/>
  <c r="MB54" i="5" s="1"/>
  <c r="II54" i="5"/>
  <c r="LP54" i="5" s="1"/>
  <c r="HY54" i="5"/>
  <c r="LF54" i="5" s="1"/>
  <c r="IG54" i="5"/>
  <c r="LN54" i="5" s="1"/>
  <c r="JC54" i="5"/>
  <c r="HW54" i="5"/>
  <c r="LD54" i="5" s="1"/>
  <c r="IQ54" i="5"/>
  <c r="LX54" i="5" s="1"/>
  <c r="IM55" i="5"/>
  <c r="HW55" i="5"/>
  <c r="JD55" i="5"/>
  <c r="IJ55" i="5"/>
  <c r="HZ55" i="5"/>
  <c r="IK55" i="5"/>
  <c r="JA55" i="5"/>
  <c r="IQ55" i="5"/>
  <c r="HU55" i="5"/>
  <c r="MG37" i="5"/>
  <c r="EM59" i="5"/>
  <c r="EM56" i="5"/>
  <c r="EM55" i="5"/>
  <c r="EM58" i="5"/>
  <c r="EM52" i="5"/>
  <c r="GD52" i="5" s="1"/>
  <c r="EM57" i="5"/>
  <c r="EM54" i="5"/>
  <c r="GD54" i="5" s="1"/>
  <c r="EM47" i="5"/>
  <c r="GD47" i="5" s="1"/>
  <c r="EM53" i="5"/>
  <c r="GD53" i="5" s="1"/>
  <c r="EM50" i="5"/>
  <c r="GD50" i="5" s="1"/>
  <c r="EM51" i="5"/>
  <c r="GD51" i="5" s="1"/>
  <c r="EM48" i="5"/>
  <c r="GD48" i="5" s="1"/>
  <c r="EM42" i="5"/>
  <c r="GD42" i="5" s="1"/>
  <c r="EM41" i="5"/>
  <c r="GD41" i="5" s="1"/>
  <c r="EM45" i="5"/>
  <c r="GD45" i="5" s="1"/>
  <c r="EM39" i="5"/>
  <c r="GD39" i="5" s="1"/>
  <c r="EM34" i="5"/>
  <c r="GD34" i="5" s="1"/>
  <c r="EM30" i="5"/>
  <c r="GD30" i="5" s="1"/>
  <c r="EM38" i="5"/>
  <c r="GD38" i="5" s="1"/>
  <c r="EM37" i="5"/>
  <c r="GD37" i="5" s="1"/>
  <c r="EM44" i="5"/>
  <c r="GD44" i="5" s="1"/>
  <c r="EM40" i="5"/>
  <c r="GD40" i="5" s="1"/>
  <c r="EM49" i="5"/>
  <c r="GD49" i="5" s="1"/>
  <c r="EM46" i="5"/>
  <c r="GD46" i="5" s="1"/>
  <c r="EM43" i="5"/>
  <c r="GD43" i="5" s="1"/>
  <c r="EM36" i="5"/>
  <c r="GD36" i="5" s="1"/>
  <c r="EM32" i="5"/>
  <c r="GD32" i="5" s="1"/>
  <c r="EM31" i="5"/>
  <c r="GD31" i="5" s="1"/>
  <c r="EM33" i="5"/>
  <c r="GD33" i="5" s="1"/>
  <c r="EM29" i="5"/>
  <c r="GD29" i="5" s="1"/>
  <c r="EM28" i="5"/>
  <c r="GD28" i="5" s="1"/>
  <c r="EM35" i="5"/>
  <c r="GD35" i="5" s="1"/>
  <c r="EM27" i="5"/>
  <c r="GD27" i="5" s="1"/>
  <c r="EM25" i="5"/>
  <c r="GD25" i="5" s="1"/>
  <c r="EM26" i="5"/>
  <c r="GD26" i="5" s="1"/>
  <c r="EM24" i="5"/>
  <c r="GD24" i="5" s="1"/>
  <c r="EM22" i="5"/>
  <c r="EM21" i="5"/>
  <c r="EM23" i="5"/>
  <c r="GD23" i="5" s="1"/>
  <c r="EM20" i="5"/>
  <c r="JA24" i="5"/>
  <c r="IS24" i="5"/>
  <c r="LZ24" i="5" s="1"/>
  <c r="IK24" i="5"/>
  <c r="LR24" i="5" s="1"/>
  <c r="IC24" i="5"/>
  <c r="LJ24" i="5" s="1"/>
  <c r="HU24" i="5"/>
  <c r="HS24" i="5"/>
  <c r="JB24" i="5"/>
  <c r="IT24" i="5"/>
  <c r="MA24" i="5" s="1"/>
  <c r="IL24" i="5"/>
  <c r="LS24" i="5" s="1"/>
  <c r="ID24" i="5"/>
  <c r="LK24" i="5" s="1"/>
  <c r="HV24" i="5"/>
  <c r="IQ24" i="5"/>
  <c r="LX24" i="5" s="1"/>
  <c r="JC24" i="5"/>
  <c r="IU24" i="5"/>
  <c r="MB24" i="5" s="1"/>
  <c r="IM24" i="5"/>
  <c r="LT24" i="5" s="1"/>
  <c r="IE24" i="5"/>
  <c r="LL24" i="5" s="1"/>
  <c r="HW24" i="5"/>
  <c r="LD24" i="5" s="1"/>
  <c r="JD24" i="5"/>
  <c r="IV24" i="5"/>
  <c r="MC24" i="5" s="1"/>
  <c r="IN24" i="5"/>
  <c r="LU24" i="5" s="1"/>
  <c r="IF24" i="5"/>
  <c r="LM24" i="5" s="1"/>
  <c r="HX24" i="5"/>
  <c r="LE24" i="5" s="1"/>
  <c r="JE24" i="5"/>
  <c r="IW24" i="5"/>
  <c r="MD24" i="5" s="1"/>
  <c r="IO24" i="5"/>
  <c r="LV24" i="5" s="1"/>
  <c r="IG24" i="5"/>
  <c r="LN24" i="5" s="1"/>
  <c r="HY24" i="5"/>
  <c r="LF24" i="5" s="1"/>
  <c r="IX24" i="5"/>
  <c r="ME24" i="5" s="1"/>
  <c r="IP24" i="5"/>
  <c r="LW24" i="5" s="1"/>
  <c r="IH24" i="5"/>
  <c r="LO24" i="5" s="1"/>
  <c r="HZ24" i="5"/>
  <c r="LG24" i="5" s="1"/>
  <c r="HR24" i="5"/>
  <c r="II24" i="5"/>
  <c r="LP24" i="5" s="1"/>
  <c r="IZ24" i="5"/>
  <c r="IR24" i="5"/>
  <c r="LY24" i="5" s="1"/>
  <c r="IJ24" i="5"/>
  <c r="LQ24" i="5" s="1"/>
  <c r="IB24" i="5"/>
  <c r="LI24" i="5" s="1"/>
  <c r="HT24" i="5"/>
  <c r="IY24" i="5"/>
  <c r="MF24" i="5" s="1"/>
  <c r="IA24" i="5"/>
  <c r="LH24" i="5" s="1"/>
  <c r="AL23" i="5"/>
  <c r="HQ23" i="5" s="1"/>
  <c r="MG39" i="5"/>
  <c r="JM59" i="5"/>
  <c r="JM55" i="5"/>
  <c r="JM52" i="5"/>
  <c r="LC52" i="5" s="1"/>
  <c r="JM57" i="5"/>
  <c r="JM53" i="5"/>
  <c r="LC53" i="5" s="1"/>
  <c r="JM54" i="5"/>
  <c r="JM56" i="5"/>
  <c r="JM58" i="5"/>
  <c r="JM49" i="5"/>
  <c r="LC49" i="5" s="1"/>
  <c r="JM43" i="5"/>
  <c r="LC43" i="5" s="1"/>
  <c r="JM50" i="5"/>
  <c r="LC50" i="5" s="1"/>
  <c r="JM48" i="5"/>
  <c r="LC48" i="5" s="1"/>
  <c r="JM51" i="5"/>
  <c r="LC51" i="5" s="1"/>
  <c r="JM36" i="5"/>
  <c r="LC36" i="5" s="1"/>
  <c r="JM47" i="5"/>
  <c r="LC47" i="5" s="1"/>
  <c r="JM45" i="5"/>
  <c r="LC45" i="5" s="1"/>
  <c r="JM42" i="5"/>
  <c r="LC42" i="5" s="1"/>
  <c r="JM32" i="5"/>
  <c r="LC32" i="5" s="1"/>
  <c r="JM29" i="5"/>
  <c r="LC29" i="5" s="1"/>
  <c r="JM44" i="5"/>
  <c r="LC44" i="5" s="1"/>
  <c r="JM41" i="5"/>
  <c r="LC41" i="5" s="1"/>
  <c r="JM40" i="5"/>
  <c r="LC40" i="5" s="1"/>
  <c r="JM37" i="5"/>
  <c r="LC37" i="5" s="1"/>
  <c r="JM35" i="5"/>
  <c r="LC35" i="5" s="1"/>
  <c r="JM28" i="5"/>
  <c r="LC28" i="5" s="1"/>
  <c r="JM39" i="5"/>
  <c r="LC39" i="5" s="1"/>
  <c r="JM46" i="5"/>
  <c r="LC46" i="5" s="1"/>
  <c r="JM38" i="5"/>
  <c r="LC38" i="5" s="1"/>
  <c r="JM30" i="5"/>
  <c r="LC30" i="5" s="1"/>
  <c r="JM34" i="5"/>
  <c r="LC34" i="5" s="1"/>
  <c r="JM31" i="5"/>
  <c r="LC31" i="5" s="1"/>
  <c r="JM33" i="5"/>
  <c r="LC33" i="5" s="1"/>
  <c r="JM27" i="5"/>
  <c r="LC27" i="5" s="1"/>
  <c r="JM26" i="5"/>
  <c r="LC26" i="5" s="1"/>
  <c r="JM25" i="5"/>
  <c r="LC25" i="5" s="1"/>
  <c r="JM24" i="5"/>
  <c r="JM21" i="5"/>
  <c r="JM23" i="5"/>
  <c r="JM22" i="5"/>
  <c r="JM20" i="5"/>
  <c r="AH21" i="5"/>
  <c r="Z21" i="5" s="1"/>
  <c r="AK22" i="5"/>
  <c r="V22" i="5"/>
  <c r="CR22" i="5" s="1"/>
  <c r="AI22" i="5"/>
  <c r="AJ22" i="5" s="1"/>
  <c r="MG29" i="5"/>
  <c r="KR26" i="5" l="1"/>
  <c r="IC55" i="5"/>
  <c r="JC55" i="5"/>
  <c r="JB55" i="5"/>
  <c r="IX55" i="5"/>
  <c r="ME55" i="5" s="1"/>
  <c r="IN55" i="5"/>
  <c r="LU55" i="5" s="1"/>
  <c r="IP55" i="5"/>
  <c r="LW55" i="5" s="1"/>
  <c r="IY55" i="5"/>
  <c r="MF55" i="5" s="1"/>
  <c r="II55" i="5"/>
  <c r="ID55" i="5"/>
  <c r="HR55" i="5"/>
  <c r="JE55" i="5"/>
  <c r="HT55" i="5"/>
  <c r="HY55" i="5"/>
  <c r="LF55" i="5" s="1"/>
  <c r="IH55" i="5"/>
  <c r="LO55" i="5" s="1"/>
  <c r="IL55" i="5"/>
  <c r="LS55" i="5" s="1"/>
  <c r="IF55" i="5"/>
  <c r="LM55" i="5" s="1"/>
  <c r="MG54" i="5"/>
  <c r="HV55" i="5"/>
  <c r="LC55" i="5" s="1"/>
  <c r="HS55" i="5"/>
  <c r="IA55" i="5"/>
  <c r="LH55" i="5" s="1"/>
  <c r="IS55" i="5"/>
  <c r="LZ55" i="5" s="1"/>
  <c r="IE55" i="5"/>
  <c r="LL55" i="5" s="1"/>
  <c r="IR55" i="5"/>
  <c r="LY55" i="5" s="1"/>
  <c r="IO55" i="5"/>
  <c r="LV55" i="5" s="1"/>
  <c r="IW55" i="5"/>
  <c r="HX55" i="5"/>
  <c r="LE55" i="5" s="1"/>
  <c r="IU55" i="5"/>
  <c r="IZ55" i="5"/>
  <c r="MG55" i="5" s="1"/>
  <c r="IG55" i="5"/>
  <c r="LN55" i="5" s="1"/>
  <c r="IB55" i="5"/>
  <c r="LI55" i="5" s="1"/>
  <c r="IT55" i="5"/>
  <c r="MA55" i="5" s="1"/>
  <c r="KR38" i="5"/>
  <c r="MH38" i="5" s="1"/>
  <c r="KR37" i="5"/>
  <c r="KR57" i="5"/>
  <c r="KR25" i="5"/>
  <c r="MH25" i="5" s="1"/>
  <c r="JL54" i="5"/>
  <c r="LB54" i="5" s="1"/>
  <c r="JL30" i="5"/>
  <c r="LB30" i="5" s="1"/>
  <c r="JL32" i="5"/>
  <c r="LB32" i="5" s="1"/>
  <c r="GD55" i="5"/>
  <c r="KR52" i="5"/>
  <c r="MH52" i="5" s="1"/>
  <c r="KR30" i="5"/>
  <c r="MH30" i="5" s="1"/>
  <c r="KR44" i="5"/>
  <c r="MH44" i="5" s="1"/>
  <c r="KR29" i="5"/>
  <c r="MH29" i="5" s="1"/>
  <c r="KR47" i="5"/>
  <c r="MH47" i="5" s="1"/>
  <c r="KR33" i="5"/>
  <c r="MH33" i="5" s="1"/>
  <c r="KR41" i="5"/>
  <c r="MH41" i="5" s="1"/>
  <c r="KR45" i="5"/>
  <c r="MH45" i="5" s="1"/>
  <c r="KR55" i="5"/>
  <c r="KR21" i="5"/>
  <c r="KR43" i="5"/>
  <c r="MH43" i="5" s="1"/>
  <c r="KR48" i="5"/>
  <c r="MH48" i="5" s="1"/>
  <c r="KR23" i="5"/>
  <c r="KR28" i="5"/>
  <c r="MH28" i="5" s="1"/>
  <c r="KR56" i="5"/>
  <c r="HJ23" i="5"/>
  <c r="LC24" i="5"/>
  <c r="JL21" i="5"/>
  <c r="JL38" i="5"/>
  <c r="LB38" i="5" s="1"/>
  <c r="JL40" i="5"/>
  <c r="LB40" i="5" s="1"/>
  <c r="JL22" i="5"/>
  <c r="JL33" i="5"/>
  <c r="LB33" i="5" s="1"/>
  <c r="JL52" i="5"/>
  <c r="LB52" i="5" s="1"/>
  <c r="JL23" i="5"/>
  <c r="JL36" i="5"/>
  <c r="LB36" i="5" s="1"/>
  <c r="JL59" i="5"/>
  <c r="JL26" i="5"/>
  <c r="LB26" i="5" s="1"/>
  <c r="JL46" i="5"/>
  <c r="LB46" i="5" s="1"/>
  <c r="JL29" i="5"/>
  <c r="LB29" i="5" s="1"/>
  <c r="JL41" i="5"/>
  <c r="LB41" i="5" s="1"/>
  <c r="JL44" i="5"/>
  <c r="LB44" i="5" s="1"/>
  <c r="JL20" i="5"/>
  <c r="JL43" i="5"/>
  <c r="LB43" i="5" s="1"/>
  <c r="JL45" i="5"/>
  <c r="LB45" i="5" s="1"/>
  <c r="JL24" i="5"/>
  <c r="LB24" i="5" s="1"/>
  <c r="JL42" i="5"/>
  <c r="LB42" i="5" s="1"/>
  <c r="JL35" i="5"/>
  <c r="LB35" i="5" s="1"/>
  <c r="JL27" i="5"/>
  <c r="LB27" i="5" s="1"/>
  <c r="JL49" i="5"/>
  <c r="LB49" i="5" s="1"/>
  <c r="JL53" i="5"/>
  <c r="LB53" i="5" s="1"/>
  <c r="JL39" i="5"/>
  <c r="LB39" i="5" s="1"/>
  <c r="JL51" i="5"/>
  <c r="LB51" i="5" s="1"/>
  <c r="JL25" i="5"/>
  <c r="LB25" i="5" s="1"/>
  <c r="JL34" i="5"/>
  <c r="LB34" i="5" s="1"/>
  <c r="JL37" i="5"/>
  <c r="LB37" i="5" s="1"/>
  <c r="JL48" i="5"/>
  <c r="LB48" i="5" s="1"/>
  <c r="JL55" i="5"/>
  <c r="JL50" i="5"/>
  <c r="LB50" i="5" s="1"/>
  <c r="JL31" i="5"/>
  <c r="LB31" i="5" s="1"/>
  <c r="JL56" i="5"/>
  <c r="MG24" i="5"/>
  <c r="JL28" i="5"/>
  <c r="LB28" i="5" s="1"/>
  <c r="JL58" i="5"/>
  <c r="AL22" i="5"/>
  <c r="HQ22" i="5" s="1"/>
  <c r="IT22" i="5" s="1"/>
  <c r="KR20" i="5"/>
  <c r="KR36" i="5"/>
  <c r="MH36" i="5" s="1"/>
  <c r="KR49" i="5"/>
  <c r="MH49" i="5" s="1"/>
  <c r="KR40" i="5"/>
  <c r="MH40" i="5" s="1"/>
  <c r="KR51" i="5"/>
  <c r="MH51" i="5" s="1"/>
  <c r="KR22" i="5"/>
  <c r="KR42" i="5"/>
  <c r="MH42" i="5" s="1"/>
  <c r="KR31" i="5"/>
  <c r="MH31" i="5" s="1"/>
  <c r="KR46" i="5"/>
  <c r="MH46" i="5" s="1"/>
  <c r="KR58" i="5"/>
  <c r="KR24" i="5"/>
  <c r="MH24" i="5" s="1"/>
  <c r="KR34" i="5"/>
  <c r="MH34" i="5" s="1"/>
  <c r="KR35" i="5"/>
  <c r="MH35" i="5" s="1"/>
  <c r="KR53" i="5"/>
  <c r="MH53" i="5" s="1"/>
  <c r="KR54" i="5"/>
  <c r="MH54" i="5" s="1"/>
  <c r="AW56" i="5"/>
  <c r="KS19" i="5" s="1"/>
  <c r="KS55" i="5" s="1"/>
  <c r="MH26" i="5"/>
  <c r="HJ55" i="5"/>
  <c r="KR27" i="5"/>
  <c r="MH27" i="5" s="1"/>
  <c r="KR32" i="5"/>
  <c r="MH32" i="5" s="1"/>
  <c r="KR39" i="5"/>
  <c r="MH39" i="5" s="1"/>
  <c r="KR50" i="5"/>
  <c r="MH50" i="5" s="1"/>
  <c r="JL47" i="5"/>
  <c r="LB47" i="5" s="1"/>
  <c r="LC54" i="5"/>
  <c r="AK57" i="5"/>
  <c r="V57" i="5"/>
  <c r="CR57" i="5" s="1"/>
  <c r="AH58" i="5"/>
  <c r="Z58" i="5" s="1"/>
  <c r="AI57" i="5"/>
  <c r="AJ57" i="5" s="1"/>
  <c r="LR55" i="5"/>
  <c r="LP55" i="5"/>
  <c r="AL56" i="5"/>
  <c r="HQ56" i="5" s="1"/>
  <c r="MD55" i="5"/>
  <c r="LD55" i="5"/>
  <c r="EA22" i="5"/>
  <c r="HI22" i="5" s="1"/>
  <c r="DS22" i="5"/>
  <c r="HA22" i="5" s="1"/>
  <c r="DK22" i="5"/>
  <c r="GS22" i="5" s="1"/>
  <c r="DC22" i="5"/>
  <c r="GK22" i="5" s="1"/>
  <c r="CU22" i="5"/>
  <c r="DH22" i="5"/>
  <c r="GP22" i="5" s="1"/>
  <c r="DI22" i="5"/>
  <c r="GQ22" i="5" s="1"/>
  <c r="EB22" i="5"/>
  <c r="HJ22" i="5" s="1"/>
  <c r="DT22" i="5"/>
  <c r="HB22" i="5" s="1"/>
  <c r="DL22" i="5"/>
  <c r="GT22" i="5" s="1"/>
  <c r="DD22" i="5"/>
  <c r="GL22" i="5" s="1"/>
  <c r="CV22" i="5"/>
  <c r="GD22" i="5" s="1"/>
  <c r="EF22" i="5"/>
  <c r="DP22" i="5"/>
  <c r="GX22" i="5" s="1"/>
  <c r="DY22" i="5"/>
  <c r="HG22" i="5" s="1"/>
  <c r="EC22" i="5"/>
  <c r="DU22" i="5"/>
  <c r="HC22" i="5" s="1"/>
  <c r="DM22" i="5"/>
  <c r="GU22" i="5" s="1"/>
  <c r="DE22" i="5"/>
  <c r="GM22" i="5" s="1"/>
  <c r="CW22" i="5"/>
  <c r="GE22" i="5" s="1"/>
  <c r="DX22" i="5"/>
  <c r="HF22" i="5" s="1"/>
  <c r="CZ22" i="5"/>
  <c r="GH22" i="5" s="1"/>
  <c r="DA22" i="5"/>
  <c r="GI22" i="5" s="1"/>
  <c r="ED22" i="5"/>
  <c r="DV22" i="5"/>
  <c r="HD22" i="5" s="1"/>
  <c r="DN22" i="5"/>
  <c r="GV22" i="5" s="1"/>
  <c r="DF22" i="5"/>
  <c r="GN22" i="5" s="1"/>
  <c r="CX22" i="5"/>
  <c r="GF22" i="5" s="1"/>
  <c r="CS22" i="5"/>
  <c r="EE22" i="5"/>
  <c r="DW22" i="5"/>
  <c r="HE22" i="5" s="1"/>
  <c r="DO22" i="5"/>
  <c r="GW22" i="5" s="1"/>
  <c r="DG22" i="5"/>
  <c r="GO22" i="5" s="1"/>
  <c r="CY22" i="5"/>
  <c r="GG22" i="5" s="1"/>
  <c r="DQ22" i="5"/>
  <c r="GY22" i="5" s="1"/>
  <c r="DZ22" i="5"/>
  <c r="HH22" i="5" s="1"/>
  <c r="DR22" i="5"/>
  <c r="GZ22" i="5" s="1"/>
  <c r="DJ22" i="5"/>
  <c r="GR22" i="5" s="1"/>
  <c r="DB22" i="5"/>
  <c r="GJ22" i="5" s="1"/>
  <c r="CT22" i="5"/>
  <c r="EB56" i="5"/>
  <c r="HJ56" i="5" s="1"/>
  <c r="DT56" i="5"/>
  <c r="HB56" i="5" s="1"/>
  <c r="DL56" i="5"/>
  <c r="GT56" i="5" s="1"/>
  <c r="DD56" i="5"/>
  <c r="GL56" i="5" s="1"/>
  <c r="CV56" i="5"/>
  <c r="GD56" i="5" s="1"/>
  <c r="EC56" i="5"/>
  <c r="DU56" i="5"/>
  <c r="HC56" i="5" s="1"/>
  <c r="DM56" i="5"/>
  <c r="GU56" i="5" s="1"/>
  <c r="DE56" i="5"/>
  <c r="GM56" i="5" s="1"/>
  <c r="CW56" i="5"/>
  <c r="GE56" i="5" s="1"/>
  <c r="DX56" i="5"/>
  <c r="HF56" i="5" s="1"/>
  <c r="DN56" i="5"/>
  <c r="GV56" i="5" s="1"/>
  <c r="DB56" i="5"/>
  <c r="GJ56" i="5" s="1"/>
  <c r="DY56" i="5"/>
  <c r="HG56" i="5" s="1"/>
  <c r="DO56" i="5"/>
  <c r="GW56" i="5" s="1"/>
  <c r="DC56" i="5"/>
  <c r="GK56" i="5" s="1"/>
  <c r="CS56" i="5"/>
  <c r="DZ56" i="5"/>
  <c r="HH56" i="5" s="1"/>
  <c r="DP56" i="5"/>
  <c r="GX56" i="5" s="1"/>
  <c r="DF56" i="5"/>
  <c r="GN56" i="5" s="1"/>
  <c r="CT56" i="5"/>
  <c r="EA56" i="5"/>
  <c r="HI56" i="5" s="1"/>
  <c r="DQ56" i="5"/>
  <c r="GY56" i="5" s="1"/>
  <c r="DG56" i="5"/>
  <c r="GO56" i="5" s="1"/>
  <c r="CU56" i="5"/>
  <c r="ED56" i="5"/>
  <c r="DR56" i="5"/>
  <c r="GZ56" i="5" s="1"/>
  <c r="DH56" i="5"/>
  <c r="GP56" i="5" s="1"/>
  <c r="CX56" i="5"/>
  <c r="GF56" i="5" s="1"/>
  <c r="EF56" i="5"/>
  <c r="DV56" i="5"/>
  <c r="HD56" i="5" s="1"/>
  <c r="DJ56" i="5"/>
  <c r="GR56" i="5" s="1"/>
  <c r="CZ56" i="5"/>
  <c r="GH56" i="5" s="1"/>
  <c r="DW56" i="5"/>
  <c r="HE56" i="5" s="1"/>
  <c r="DK56" i="5"/>
  <c r="GS56" i="5" s="1"/>
  <c r="DA56" i="5"/>
  <c r="GI56" i="5" s="1"/>
  <c r="CY56" i="5"/>
  <c r="GG56" i="5" s="1"/>
  <c r="DI56" i="5"/>
  <c r="GQ56" i="5" s="1"/>
  <c r="DS56" i="5"/>
  <c r="HA56" i="5" s="1"/>
  <c r="EE56" i="5"/>
  <c r="EL59" i="5"/>
  <c r="EL56" i="5"/>
  <c r="EL53" i="5"/>
  <c r="GC53" i="5" s="1"/>
  <c r="EL58" i="5"/>
  <c r="EL52" i="5"/>
  <c r="GC52" i="5" s="1"/>
  <c r="EL57" i="5"/>
  <c r="EL55" i="5"/>
  <c r="GC55" i="5" s="1"/>
  <c r="EL50" i="5"/>
  <c r="GC50" i="5" s="1"/>
  <c r="EL44" i="5"/>
  <c r="GC44" i="5" s="1"/>
  <c r="EL37" i="5"/>
  <c r="GC37" i="5" s="1"/>
  <c r="EL47" i="5"/>
  <c r="GC47" i="5" s="1"/>
  <c r="EL38" i="5"/>
  <c r="GC38" i="5" s="1"/>
  <c r="EL30" i="5"/>
  <c r="GC30" i="5" s="1"/>
  <c r="EL33" i="5"/>
  <c r="GC33" i="5" s="1"/>
  <c r="EL54" i="5"/>
  <c r="GC54" i="5" s="1"/>
  <c r="EL41" i="5"/>
  <c r="GC41" i="5" s="1"/>
  <c r="EL40" i="5"/>
  <c r="GC40" i="5" s="1"/>
  <c r="EL36" i="5"/>
  <c r="GC36" i="5" s="1"/>
  <c r="EL49" i="5"/>
  <c r="GC49" i="5" s="1"/>
  <c r="EL46" i="5"/>
  <c r="GC46" i="5" s="1"/>
  <c r="EL43" i="5"/>
  <c r="GC43" i="5" s="1"/>
  <c r="EL51" i="5"/>
  <c r="GC51" i="5" s="1"/>
  <c r="EL42" i="5"/>
  <c r="GC42" i="5" s="1"/>
  <c r="EL34" i="5"/>
  <c r="GC34" i="5" s="1"/>
  <c r="EL48" i="5"/>
  <c r="GC48" i="5" s="1"/>
  <c r="EL39" i="5"/>
  <c r="GC39" i="5" s="1"/>
  <c r="EL35" i="5"/>
  <c r="GC35" i="5" s="1"/>
  <c r="EL45" i="5"/>
  <c r="GC45" i="5" s="1"/>
  <c r="EL32" i="5"/>
  <c r="GC32" i="5" s="1"/>
  <c r="EL28" i="5"/>
  <c r="GC28" i="5" s="1"/>
  <c r="EL29" i="5"/>
  <c r="GC29" i="5" s="1"/>
  <c r="EL31" i="5"/>
  <c r="GC31" i="5" s="1"/>
  <c r="EL27" i="5"/>
  <c r="GC27" i="5" s="1"/>
  <c r="EL26" i="5"/>
  <c r="GC26" i="5" s="1"/>
  <c r="EL25" i="5"/>
  <c r="GC25" i="5" s="1"/>
  <c r="EL24" i="5"/>
  <c r="GC24" i="5" s="1"/>
  <c r="EL22" i="5"/>
  <c r="GC22" i="5" s="1"/>
  <c r="EL21" i="5"/>
  <c r="EL23" i="5"/>
  <c r="GC23" i="5" s="1"/>
  <c r="EL20" i="5"/>
  <c r="LT55" i="5"/>
  <c r="AV21" i="5"/>
  <c r="AT21" i="5"/>
  <c r="AU21" i="5" s="1"/>
  <c r="AA21" i="5"/>
  <c r="EK19" i="5" s="1"/>
  <c r="AS20" i="5"/>
  <c r="U20" i="5" s="1"/>
  <c r="LJ55" i="5"/>
  <c r="LG55" i="5"/>
  <c r="FT59" i="5"/>
  <c r="FT58" i="5"/>
  <c r="FT54" i="5"/>
  <c r="HK54" i="5" s="1"/>
  <c r="FT55" i="5"/>
  <c r="HK55" i="5" s="1"/>
  <c r="FT56" i="5"/>
  <c r="FT42" i="5"/>
  <c r="HK42" i="5" s="1"/>
  <c r="FT53" i="5"/>
  <c r="HK53" i="5" s="1"/>
  <c r="FT51" i="5"/>
  <c r="HK51" i="5" s="1"/>
  <c r="FT50" i="5"/>
  <c r="HK50" i="5" s="1"/>
  <c r="FT47" i="5"/>
  <c r="HK47" i="5" s="1"/>
  <c r="FT52" i="5"/>
  <c r="HK52" i="5" s="1"/>
  <c r="FT34" i="5"/>
  <c r="HK34" i="5" s="1"/>
  <c r="FT57" i="5"/>
  <c r="FT49" i="5"/>
  <c r="HK49" i="5" s="1"/>
  <c r="FT46" i="5"/>
  <c r="HK46" i="5" s="1"/>
  <c r="FT43" i="5"/>
  <c r="HK43" i="5" s="1"/>
  <c r="FT40" i="5"/>
  <c r="HK40" i="5" s="1"/>
  <c r="FT36" i="5"/>
  <c r="HK36" i="5" s="1"/>
  <c r="FT30" i="5"/>
  <c r="HK30" i="5" s="1"/>
  <c r="FT39" i="5"/>
  <c r="HK39" i="5" s="1"/>
  <c r="FT38" i="5"/>
  <c r="HK38" i="5" s="1"/>
  <c r="FT44" i="5"/>
  <c r="HK44" i="5" s="1"/>
  <c r="FT48" i="5"/>
  <c r="HK48" i="5" s="1"/>
  <c r="FT41" i="5"/>
  <c r="HK41" i="5" s="1"/>
  <c r="FT35" i="5"/>
  <c r="HK35" i="5" s="1"/>
  <c r="FT45" i="5"/>
  <c r="HK45" i="5" s="1"/>
  <c r="FT29" i="5"/>
  <c r="HK29" i="5" s="1"/>
  <c r="FT31" i="5"/>
  <c r="HK31" i="5" s="1"/>
  <c r="FT37" i="5"/>
  <c r="HK37" i="5" s="1"/>
  <c r="FT32" i="5"/>
  <c r="HK32" i="5" s="1"/>
  <c r="FT33" i="5"/>
  <c r="HK33" i="5" s="1"/>
  <c r="FT28" i="5"/>
  <c r="HK28" i="5" s="1"/>
  <c r="FT27" i="5"/>
  <c r="HK27" i="5" s="1"/>
  <c r="FT26" i="5"/>
  <c r="HK26" i="5" s="1"/>
  <c r="FT25" i="5"/>
  <c r="HK25" i="5" s="1"/>
  <c r="FT24" i="5"/>
  <c r="HK24" i="5" s="1"/>
  <c r="FT23" i="5"/>
  <c r="HK23" i="5" s="1"/>
  <c r="FT22" i="5"/>
  <c r="FT21" i="5"/>
  <c r="FT20" i="5"/>
  <c r="LQ55" i="5"/>
  <c r="LK55" i="5"/>
  <c r="AW22" i="5"/>
  <c r="JK19" i="5" s="1"/>
  <c r="V21" i="5"/>
  <c r="CR21" i="5" s="1"/>
  <c r="AI21" i="5"/>
  <c r="AJ21" i="5" s="1"/>
  <c r="AK21" i="5"/>
  <c r="AH20" i="5"/>
  <c r="Z20" i="5" s="1"/>
  <c r="AT57" i="5"/>
  <c r="AU57" i="5" s="1"/>
  <c r="AV57" i="5"/>
  <c r="AA57" i="5"/>
  <c r="FU19" i="5" s="1"/>
  <c r="AS58" i="5"/>
  <c r="U58" i="5" s="1"/>
  <c r="MB55" i="5"/>
  <c r="IZ23" i="5"/>
  <c r="MG23" i="5" s="1"/>
  <c r="IR23" i="5"/>
  <c r="LY23" i="5" s="1"/>
  <c r="IJ23" i="5"/>
  <c r="LQ23" i="5" s="1"/>
  <c r="IB23" i="5"/>
  <c r="LI23" i="5" s="1"/>
  <c r="HT23" i="5"/>
  <c r="JA23" i="5"/>
  <c r="IS23" i="5"/>
  <c r="LZ23" i="5" s="1"/>
  <c r="IK23" i="5"/>
  <c r="LR23" i="5" s="1"/>
  <c r="IC23" i="5"/>
  <c r="LJ23" i="5" s="1"/>
  <c r="HU23" i="5"/>
  <c r="IP23" i="5"/>
  <c r="LW23" i="5" s="1"/>
  <c r="JB23" i="5"/>
  <c r="IT23" i="5"/>
  <c r="MA23" i="5" s="1"/>
  <c r="IL23" i="5"/>
  <c r="LS23" i="5" s="1"/>
  <c r="ID23" i="5"/>
  <c r="LK23" i="5" s="1"/>
  <c r="HV23" i="5"/>
  <c r="LC23" i="5" s="1"/>
  <c r="HZ23" i="5"/>
  <c r="LG23" i="5" s="1"/>
  <c r="JC23" i="5"/>
  <c r="IU23" i="5"/>
  <c r="MB23" i="5" s="1"/>
  <c r="IM23" i="5"/>
  <c r="LT23" i="5" s="1"/>
  <c r="IE23" i="5"/>
  <c r="LL23" i="5" s="1"/>
  <c r="HW23" i="5"/>
  <c r="LD23" i="5" s="1"/>
  <c r="IH23" i="5"/>
  <c r="LO23" i="5" s="1"/>
  <c r="JD23" i="5"/>
  <c r="IV23" i="5"/>
  <c r="MC23" i="5" s="1"/>
  <c r="IN23" i="5"/>
  <c r="LU23" i="5" s="1"/>
  <c r="IF23" i="5"/>
  <c r="LM23" i="5" s="1"/>
  <c r="HX23" i="5"/>
  <c r="LE23" i="5" s="1"/>
  <c r="IX23" i="5"/>
  <c r="ME23" i="5" s="1"/>
  <c r="HR23" i="5"/>
  <c r="JE23" i="5"/>
  <c r="IW23" i="5"/>
  <c r="MD23" i="5" s="1"/>
  <c r="IO23" i="5"/>
  <c r="LV23" i="5" s="1"/>
  <c r="IG23" i="5"/>
  <c r="LN23" i="5" s="1"/>
  <c r="HY23" i="5"/>
  <c r="LF23" i="5" s="1"/>
  <c r="IY23" i="5"/>
  <c r="MF23" i="5" s="1"/>
  <c r="IQ23" i="5"/>
  <c r="LX23" i="5" s="1"/>
  <c r="II23" i="5"/>
  <c r="LP23" i="5" s="1"/>
  <c r="IA23" i="5"/>
  <c r="LH23" i="5" s="1"/>
  <c r="HS23" i="5"/>
  <c r="MH37" i="5"/>
  <c r="MC55" i="5"/>
  <c r="LX55" i="5"/>
  <c r="HK56" i="5" l="1"/>
  <c r="HZ22" i="5"/>
  <c r="LG22" i="5" s="1"/>
  <c r="LB23" i="5"/>
  <c r="IG22" i="5"/>
  <c r="LN22" i="5" s="1"/>
  <c r="JD22" i="5"/>
  <c r="IA22" i="5"/>
  <c r="LH22" i="5" s="1"/>
  <c r="HK22" i="5"/>
  <c r="KS27" i="5"/>
  <c r="MI27" i="5" s="1"/>
  <c r="KS45" i="5"/>
  <c r="MI45" i="5" s="1"/>
  <c r="KS44" i="5"/>
  <c r="MI44" i="5" s="1"/>
  <c r="KS59" i="5"/>
  <c r="HT22" i="5"/>
  <c r="LB55" i="5"/>
  <c r="KS43" i="5"/>
  <c r="MI43" i="5" s="1"/>
  <c r="MH55" i="5"/>
  <c r="IV22" i="5"/>
  <c r="MC22" i="5" s="1"/>
  <c r="IE22" i="5"/>
  <c r="LL22" i="5" s="1"/>
  <c r="HS22" i="5"/>
  <c r="HR22" i="5"/>
  <c r="HY22" i="5"/>
  <c r="LF22" i="5" s="1"/>
  <c r="II22" i="5"/>
  <c r="LP22" i="5" s="1"/>
  <c r="HU22" i="5"/>
  <c r="LB22" i="5" s="1"/>
  <c r="IJ22" i="5"/>
  <c r="LQ22" i="5" s="1"/>
  <c r="IQ22" i="5"/>
  <c r="LX22" i="5" s="1"/>
  <c r="IP22" i="5"/>
  <c r="LW22" i="5" s="1"/>
  <c r="IW22" i="5"/>
  <c r="MD22" i="5" s="1"/>
  <c r="IC22" i="5"/>
  <c r="LJ22" i="5" s="1"/>
  <c r="IR22" i="5"/>
  <c r="LY22" i="5" s="1"/>
  <c r="IY22" i="5"/>
  <c r="MF22" i="5" s="1"/>
  <c r="IX22" i="5"/>
  <c r="ME22" i="5" s="1"/>
  <c r="JE22" i="5"/>
  <c r="IB22" i="5"/>
  <c r="LI22" i="5" s="1"/>
  <c r="IO22" i="5"/>
  <c r="LV22" i="5" s="1"/>
  <c r="HX22" i="5"/>
  <c r="LE22" i="5" s="1"/>
  <c r="IK22" i="5"/>
  <c r="LR22" i="5" s="1"/>
  <c r="IZ22" i="5"/>
  <c r="MG22" i="5" s="1"/>
  <c r="IM22" i="5"/>
  <c r="LT22" i="5" s="1"/>
  <c r="HW22" i="5"/>
  <c r="LD22" i="5" s="1"/>
  <c r="IU22" i="5"/>
  <c r="MB22" i="5" s="1"/>
  <c r="IF22" i="5"/>
  <c r="LM22" i="5" s="1"/>
  <c r="IS22" i="5"/>
  <c r="LZ22" i="5" s="1"/>
  <c r="JC22" i="5"/>
  <c r="ID22" i="5"/>
  <c r="LK22" i="5" s="1"/>
  <c r="HV22" i="5"/>
  <c r="IH22" i="5"/>
  <c r="IN22" i="5"/>
  <c r="LU22" i="5" s="1"/>
  <c r="JA22" i="5"/>
  <c r="MH22" i="5" s="1"/>
  <c r="IL22" i="5"/>
  <c r="LS22" i="5" s="1"/>
  <c r="JB22" i="5"/>
  <c r="MH23" i="5"/>
  <c r="KS20" i="5"/>
  <c r="KS33" i="5"/>
  <c r="MI33" i="5" s="1"/>
  <c r="KS51" i="5"/>
  <c r="MI51" i="5" s="1"/>
  <c r="KS47" i="5"/>
  <c r="MI47" i="5" s="1"/>
  <c r="KS49" i="5"/>
  <c r="MI49" i="5" s="1"/>
  <c r="KS22" i="5"/>
  <c r="KS34" i="5"/>
  <c r="MI34" i="5" s="1"/>
  <c r="KS28" i="5"/>
  <c r="MI28" i="5" s="1"/>
  <c r="KS29" i="5"/>
  <c r="MI29" i="5" s="1"/>
  <c r="KS56" i="5"/>
  <c r="KS23" i="5"/>
  <c r="MI23" i="5" s="1"/>
  <c r="KS30" i="5"/>
  <c r="MI30" i="5" s="1"/>
  <c r="KS35" i="5"/>
  <c r="MI35" i="5" s="1"/>
  <c r="KS32" i="5"/>
  <c r="MI32" i="5" s="1"/>
  <c r="KS54" i="5"/>
  <c r="MI54" i="5" s="1"/>
  <c r="KS21" i="5"/>
  <c r="KS50" i="5"/>
  <c r="MI50" i="5" s="1"/>
  <c r="KS46" i="5"/>
  <c r="MI46" i="5" s="1"/>
  <c r="KS41" i="5"/>
  <c r="MI41" i="5" s="1"/>
  <c r="KS53" i="5"/>
  <c r="MI53" i="5" s="1"/>
  <c r="KS24" i="5"/>
  <c r="MI24" i="5" s="1"/>
  <c r="KS31" i="5"/>
  <c r="MI31" i="5" s="1"/>
  <c r="KS38" i="5"/>
  <c r="MI38" i="5" s="1"/>
  <c r="KS36" i="5"/>
  <c r="MI36" i="5" s="1"/>
  <c r="KS57" i="5"/>
  <c r="KS25" i="5"/>
  <c r="MI25" i="5" s="1"/>
  <c r="KS37" i="5"/>
  <c r="MI37" i="5" s="1"/>
  <c r="KS39" i="5"/>
  <c r="MI39" i="5" s="1"/>
  <c r="KS42" i="5"/>
  <c r="MI42" i="5" s="1"/>
  <c r="KS52" i="5"/>
  <c r="MI52" i="5" s="1"/>
  <c r="KS26" i="5"/>
  <c r="MI26" i="5" s="1"/>
  <c r="KS58" i="5"/>
  <c r="KS40" i="5"/>
  <c r="MI40" i="5" s="1"/>
  <c r="KS48" i="5"/>
  <c r="MI48" i="5" s="1"/>
  <c r="AL57" i="5"/>
  <c r="HQ57" i="5" s="1"/>
  <c r="JA57" i="5" s="1"/>
  <c r="AW57" i="5"/>
  <c r="KT19" i="5" s="1"/>
  <c r="KT54" i="5" s="1"/>
  <c r="GC56" i="5"/>
  <c r="LO22" i="5"/>
  <c r="AW21" i="5"/>
  <c r="JJ19" i="5" s="1"/>
  <c r="FU59" i="5"/>
  <c r="FU57" i="5"/>
  <c r="FU58" i="5"/>
  <c r="FU54" i="5"/>
  <c r="HL54" i="5" s="1"/>
  <c r="FU55" i="5"/>
  <c r="HL55" i="5" s="1"/>
  <c r="FU56" i="5"/>
  <c r="HL56" i="5" s="1"/>
  <c r="FU45" i="5"/>
  <c r="HL45" i="5" s="1"/>
  <c r="FU53" i="5"/>
  <c r="HL53" i="5" s="1"/>
  <c r="FU51" i="5"/>
  <c r="HL51" i="5" s="1"/>
  <c r="FU50" i="5"/>
  <c r="HL50" i="5" s="1"/>
  <c r="FU47" i="5"/>
  <c r="HL47" i="5" s="1"/>
  <c r="FU38" i="5"/>
  <c r="HL38" i="5" s="1"/>
  <c r="FU44" i="5"/>
  <c r="HL44" i="5" s="1"/>
  <c r="FU41" i="5"/>
  <c r="HL41" i="5" s="1"/>
  <c r="FU40" i="5"/>
  <c r="HL40" i="5" s="1"/>
  <c r="FU36" i="5"/>
  <c r="HL36" i="5" s="1"/>
  <c r="FU35" i="5"/>
  <c r="HL35" i="5" s="1"/>
  <c r="FU31" i="5"/>
  <c r="HL31" i="5" s="1"/>
  <c r="FU28" i="5"/>
  <c r="HL28" i="5" s="1"/>
  <c r="FU52" i="5"/>
  <c r="HL52" i="5" s="1"/>
  <c r="FU49" i="5"/>
  <c r="HL49" i="5" s="1"/>
  <c r="FU46" i="5"/>
  <c r="HL46" i="5" s="1"/>
  <c r="FU43" i="5"/>
  <c r="HL43" i="5" s="1"/>
  <c r="FU33" i="5"/>
  <c r="HL33" i="5" s="1"/>
  <c r="FU29" i="5"/>
  <c r="HL29" i="5" s="1"/>
  <c r="FU39" i="5"/>
  <c r="HL39" i="5" s="1"/>
  <c r="FU34" i="5"/>
  <c r="HL34" i="5" s="1"/>
  <c r="FU37" i="5"/>
  <c r="HL37" i="5" s="1"/>
  <c r="FU42" i="5"/>
  <c r="HL42" i="5" s="1"/>
  <c r="FU30" i="5"/>
  <c r="HL30" i="5" s="1"/>
  <c r="FU48" i="5"/>
  <c r="HL48" i="5" s="1"/>
  <c r="FU32" i="5"/>
  <c r="HL32" i="5" s="1"/>
  <c r="FU27" i="5"/>
  <c r="HL27" i="5" s="1"/>
  <c r="FU26" i="5"/>
  <c r="HL26" i="5" s="1"/>
  <c r="FU25" i="5"/>
  <c r="HL25" i="5" s="1"/>
  <c r="FU24" i="5"/>
  <c r="HL24" i="5" s="1"/>
  <c r="FU23" i="5"/>
  <c r="HL23" i="5" s="1"/>
  <c r="FU21" i="5"/>
  <c r="FU22" i="5"/>
  <c r="HL22" i="5" s="1"/>
  <c r="FU20" i="5"/>
  <c r="EK59" i="5"/>
  <c r="EK53" i="5"/>
  <c r="GB53" i="5" s="1"/>
  <c r="EK56" i="5"/>
  <c r="GB56" i="5" s="1"/>
  <c r="EK57" i="5"/>
  <c r="EK55" i="5"/>
  <c r="GB55" i="5" s="1"/>
  <c r="EK58" i="5"/>
  <c r="EK41" i="5"/>
  <c r="GB41" i="5" s="1"/>
  <c r="EK40" i="5"/>
  <c r="GB40" i="5" s="1"/>
  <c r="EK51" i="5"/>
  <c r="GB51" i="5" s="1"/>
  <c r="EK49" i="5"/>
  <c r="GB49" i="5" s="1"/>
  <c r="EK52" i="5"/>
  <c r="GB52" i="5" s="1"/>
  <c r="EK54" i="5"/>
  <c r="GB54" i="5" s="1"/>
  <c r="EK50" i="5"/>
  <c r="GB50" i="5" s="1"/>
  <c r="EK37" i="5"/>
  <c r="GB37" i="5" s="1"/>
  <c r="EK36" i="5"/>
  <c r="GB36" i="5" s="1"/>
  <c r="EK33" i="5"/>
  <c r="GB33" i="5" s="1"/>
  <c r="EK44" i="5"/>
  <c r="GB44" i="5" s="1"/>
  <c r="EK46" i="5"/>
  <c r="GB46" i="5" s="1"/>
  <c r="EK43" i="5"/>
  <c r="GB43" i="5" s="1"/>
  <c r="EK48" i="5"/>
  <c r="GB48" i="5" s="1"/>
  <c r="EK47" i="5"/>
  <c r="GB47" i="5" s="1"/>
  <c r="EK34" i="5"/>
  <c r="GB34" i="5" s="1"/>
  <c r="EK31" i="5"/>
  <c r="GB31" i="5" s="1"/>
  <c r="EK39" i="5"/>
  <c r="GB39" i="5" s="1"/>
  <c r="EK35" i="5"/>
  <c r="GB35" i="5" s="1"/>
  <c r="EK38" i="5"/>
  <c r="GB38" i="5" s="1"/>
  <c r="EK29" i="5"/>
  <c r="GB29" i="5" s="1"/>
  <c r="EK32" i="5"/>
  <c r="GB32" i="5" s="1"/>
  <c r="EK28" i="5"/>
  <c r="GB28" i="5" s="1"/>
  <c r="EK45" i="5"/>
  <c r="GB45" i="5" s="1"/>
  <c r="EK42" i="5"/>
  <c r="GB42" i="5" s="1"/>
  <c r="EK30" i="5"/>
  <c r="GB30" i="5" s="1"/>
  <c r="EK27" i="5"/>
  <c r="GB27" i="5" s="1"/>
  <c r="EK26" i="5"/>
  <c r="GB26" i="5" s="1"/>
  <c r="EK25" i="5"/>
  <c r="GB25" i="5" s="1"/>
  <c r="EK24" i="5"/>
  <c r="GB24" i="5" s="1"/>
  <c r="EK22" i="5"/>
  <c r="GB22" i="5" s="1"/>
  <c r="EK21" i="5"/>
  <c r="EK23" i="5"/>
  <c r="GB23" i="5" s="1"/>
  <c r="EK20" i="5"/>
  <c r="AH59" i="5"/>
  <c r="Z59" i="5" s="1"/>
  <c r="AI58" i="5"/>
  <c r="AJ58" i="5" s="1"/>
  <c r="AK58" i="5"/>
  <c r="V58" i="5"/>
  <c r="CR58" i="5" s="1"/>
  <c r="LC22" i="5"/>
  <c r="AS59" i="5"/>
  <c r="U59" i="5" s="1"/>
  <c r="AV58" i="5"/>
  <c r="AA58" i="5"/>
  <c r="FV19" i="5" s="1"/>
  <c r="AT58" i="5"/>
  <c r="AU58" i="5" s="1"/>
  <c r="JK59" i="5"/>
  <c r="JK57" i="5"/>
  <c r="JK58" i="5"/>
  <c r="JK54" i="5"/>
  <c r="LA54" i="5" s="1"/>
  <c r="JK51" i="5"/>
  <c r="LA51" i="5" s="1"/>
  <c r="JK55" i="5"/>
  <c r="LA55" i="5" s="1"/>
  <c r="JK52" i="5"/>
  <c r="LA52" i="5" s="1"/>
  <c r="JK45" i="5"/>
  <c r="LA45" i="5" s="1"/>
  <c r="JK47" i="5"/>
  <c r="LA47" i="5" s="1"/>
  <c r="JK50" i="5"/>
  <c r="LA50" i="5" s="1"/>
  <c r="JK38" i="5"/>
  <c r="LA38" i="5" s="1"/>
  <c r="JK44" i="5"/>
  <c r="LA44" i="5" s="1"/>
  <c r="JK40" i="5"/>
  <c r="LA40" i="5" s="1"/>
  <c r="JK35" i="5"/>
  <c r="LA35" i="5" s="1"/>
  <c r="JK31" i="5"/>
  <c r="LA31" i="5" s="1"/>
  <c r="JK28" i="5"/>
  <c r="LA28" i="5" s="1"/>
  <c r="JK53" i="5"/>
  <c r="LA53" i="5" s="1"/>
  <c r="JK41" i="5"/>
  <c r="LA41" i="5" s="1"/>
  <c r="JK39" i="5"/>
  <c r="LA39" i="5" s="1"/>
  <c r="JK49" i="5"/>
  <c r="LA49" i="5" s="1"/>
  <c r="JK46" i="5"/>
  <c r="LA46" i="5" s="1"/>
  <c r="JK43" i="5"/>
  <c r="LA43" i="5" s="1"/>
  <c r="JK48" i="5"/>
  <c r="LA48" i="5" s="1"/>
  <c r="JK32" i="5"/>
  <c r="LA32" i="5" s="1"/>
  <c r="JK56" i="5"/>
  <c r="JK36" i="5"/>
  <c r="LA36" i="5" s="1"/>
  <c r="JK33" i="5"/>
  <c r="LA33" i="5" s="1"/>
  <c r="JK42" i="5"/>
  <c r="LA42" i="5" s="1"/>
  <c r="JK34" i="5"/>
  <c r="LA34" i="5" s="1"/>
  <c r="JK29" i="5"/>
  <c r="JK37" i="5"/>
  <c r="LA37" i="5" s="1"/>
  <c r="JK30" i="5"/>
  <c r="LA30" i="5" s="1"/>
  <c r="JK27" i="5"/>
  <c r="LA27" i="5" s="1"/>
  <c r="JK26" i="5"/>
  <c r="LA26" i="5" s="1"/>
  <c r="JK25" i="5"/>
  <c r="LA25" i="5" s="1"/>
  <c r="JK24" i="5"/>
  <c r="LA24" i="5" s="1"/>
  <c r="JK23" i="5"/>
  <c r="LA23" i="5" s="1"/>
  <c r="JK22" i="5"/>
  <c r="JK21" i="5"/>
  <c r="JK20" i="5"/>
  <c r="AV20" i="5"/>
  <c r="AA20" i="5"/>
  <c r="EJ19" i="5" s="1"/>
  <c r="AT20" i="5"/>
  <c r="AU20" i="5" s="1"/>
  <c r="AS19" i="5"/>
  <c r="U19" i="5" s="1"/>
  <c r="DY21" i="5"/>
  <c r="HG21" i="5" s="1"/>
  <c r="DQ21" i="5"/>
  <c r="GY21" i="5" s="1"/>
  <c r="DI21" i="5"/>
  <c r="GQ21" i="5" s="1"/>
  <c r="DA21" i="5"/>
  <c r="GI21" i="5" s="1"/>
  <c r="CS21" i="5"/>
  <c r="DL21" i="5"/>
  <c r="GT21" i="5" s="1"/>
  <c r="DF21" i="5"/>
  <c r="GN21" i="5" s="1"/>
  <c r="DO21" i="5"/>
  <c r="GW21" i="5" s="1"/>
  <c r="DZ21" i="5"/>
  <c r="HH21" i="5" s="1"/>
  <c r="DR21" i="5"/>
  <c r="GZ21" i="5" s="1"/>
  <c r="DJ21" i="5"/>
  <c r="GR21" i="5" s="1"/>
  <c r="DB21" i="5"/>
  <c r="GJ21" i="5" s="1"/>
  <c r="CT21" i="5"/>
  <c r="DD21" i="5"/>
  <c r="GL21" i="5" s="1"/>
  <c r="DN21" i="5"/>
  <c r="GV21" i="5" s="1"/>
  <c r="DW21" i="5"/>
  <c r="HE21" i="5" s="1"/>
  <c r="EA21" i="5"/>
  <c r="HI21" i="5" s="1"/>
  <c r="DS21" i="5"/>
  <c r="HA21" i="5" s="1"/>
  <c r="DK21" i="5"/>
  <c r="GS21" i="5" s="1"/>
  <c r="DC21" i="5"/>
  <c r="GK21" i="5" s="1"/>
  <c r="CU21" i="5"/>
  <c r="GC21" i="5" s="1"/>
  <c r="DT21" i="5"/>
  <c r="HB21" i="5" s="1"/>
  <c r="DV21" i="5"/>
  <c r="HD21" i="5" s="1"/>
  <c r="EB21" i="5"/>
  <c r="HJ21" i="5" s="1"/>
  <c r="CV21" i="5"/>
  <c r="GD21" i="5" s="1"/>
  <c r="ED21" i="5"/>
  <c r="CX21" i="5"/>
  <c r="GF21" i="5" s="1"/>
  <c r="CY21" i="5"/>
  <c r="GG21" i="5" s="1"/>
  <c r="EC21" i="5"/>
  <c r="HK21" i="5" s="1"/>
  <c r="DU21" i="5"/>
  <c r="HC21" i="5" s="1"/>
  <c r="DM21" i="5"/>
  <c r="GU21" i="5" s="1"/>
  <c r="DE21" i="5"/>
  <c r="GM21" i="5" s="1"/>
  <c r="CW21" i="5"/>
  <c r="GE21" i="5" s="1"/>
  <c r="EE21" i="5"/>
  <c r="EF21" i="5"/>
  <c r="DX21" i="5"/>
  <c r="HF21" i="5" s="1"/>
  <c r="DP21" i="5"/>
  <c r="GX21" i="5" s="1"/>
  <c r="DH21" i="5"/>
  <c r="GP21" i="5" s="1"/>
  <c r="CZ21" i="5"/>
  <c r="GH21" i="5" s="1"/>
  <c r="DG21" i="5"/>
  <c r="GO21" i="5" s="1"/>
  <c r="MI55" i="5"/>
  <c r="LA29" i="5"/>
  <c r="EE57" i="5"/>
  <c r="DW57" i="5"/>
  <c r="HE57" i="5" s="1"/>
  <c r="DO57" i="5"/>
  <c r="GW57" i="5" s="1"/>
  <c r="DG57" i="5"/>
  <c r="GO57" i="5" s="1"/>
  <c r="CY57" i="5"/>
  <c r="GG57" i="5" s="1"/>
  <c r="EF57" i="5"/>
  <c r="DX57" i="5"/>
  <c r="HF57" i="5" s="1"/>
  <c r="DP57" i="5"/>
  <c r="GX57" i="5" s="1"/>
  <c r="DH57" i="5"/>
  <c r="GP57" i="5" s="1"/>
  <c r="CZ57" i="5"/>
  <c r="GH57" i="5" s="1"/>
  <c r="DU57" i="5"/>
  <c r="HC57" i="5" s="1"/>
  <c r="DK57" i="5"/>
  <c r="GS57" i="5" s="1"/>
  <c r="DA57" i="5"/>
  <c r="GI57" i="5" s="1"/>
  <c r="DV57" i="5"/>
  <c r="HD57" i="5" s="1"/>
  <c r="DL57" i="5"/>
  <c r="GT57" i="5" s="1"/>
  <c r="DB57" i="5"/>
  <c r="GJ57" i="5" s="1"/>
  <c r="DY57" i="5"/>
  <c r="HG57" i="5" s="1"/>
  <c r="DM57" i="5"/>
  <c r="GU57" i="5" s="1"/>
  <c r="DC57" i="5"/>
  <c r="GK57" i="5" s="1"/>
  <c r="CS57" i="5"/>
  <c r="DZ57" i="5"/>
  <c r="HH57" i="5" s="1"/>
  <c r="DN57" i="5"/>
  <c r="GV57" i="5" s="1"/>
  <c r="DD57" i="5"/>
  <c r="GL57" i="5" s="1"/>
  <c r="CT57" i="5"/>
  <c r="EA57" i="5"/>
  <c r="HI57" i="5" s="1"/>
  <c r="DQ57" i="5"/>
  <c r="GY57" i="5" s="1"/>
  <c r="DE57" i="5"/>
  <c r="GM57" i="5" s="1"/>
  <c r="CU57" i="5"/>
  <c r="GC57" i="5" s="1"/>
  <c r="EC57" i="5"/>
  <c r="HK57" i="5" s="1"/>
  <c r="DS57" i="5"/>
  <c r="HA57" i="5" s="1"/>
  <c r="DI57" i="5"/>
  <c r="GQ57" i="5" s="1"/>
  <c r="CW57" i="5"/>
  <c r="GE57" i="5" s="1"/>
  <c r="ED57" i="5"/>
  <c r="DT57" i="5"/>
  <c r="HB57" i="5" s="1"/>
  <c r="DJ57" i="5"/>
  <c r="GR57" i="5" s="1"/>
  <c r="CX57" i="5"/>
  <c r="GF57" i="5" s="1"/>
  <c r="CV57" i="5"/>
  <c r="GD57" i="5" s="1"/>
  <c r="DR57" i="5"/>
  <c r="GZ57" i="5" s="1"/>
  <c r="DF57" i="5"/>
  <c r="GN57" i="5" s="1"/>
  <c r="EB57" i="5"/>
  <c r="HJ57" i="5" s="1"/>
  <c r="AL21" i="5"/>
  <c r="HQ21" i="5" s="1"/>
  <c r="AK20" i="5"/>
  <c r="V20" i="5"/>
  <c r="CR20" i="5" s="1"/>
  <c r="AI20" i="5"/>
  <c r="AJ20" i="5" s="1"/>
  <c r="AH19" i="5"/>
  <c r="Z19" i="5" s="1"/>
  <c r="IX56" i="5"/>
  <c r="ME56" i="5" s="1"/>
  <c r="IP56" i="5"/>
  <c r="LW56" i="5" s="1"/>
  <c r="IH56" i="5"/>
  <c r="LO56" i="5" s="1"/>
  <c r="HZ56" i="5"/>
  <c r="LG56" i="5" s="1"/>
  <c r="HR56" i="5"/>
  <c r="IY56" i="5"/>
  <c r="MF56" i="5" s="1"/>
  <c r="IQ56" i="5"/>
  <c r="LX56" i="5" s="1"/>
  <c r="II56" i="5"/>
  <c r="LP56" i="5" s="1"/>
  <c r="IA56" i="5"/>
  <c r="LH56" i="5" s="1"/>
  <c r="HS56" i="5"/>
  <c r="JB56" i="5"/>
  <c r="IR56" i="5"/>
  <c r="LY56" i="5" s="1"/>
  <c r="IF56" i="5"/>
  <c r="LM56" i="5" s="1"/>
  <c r="HV56" i="5"/>
  <c r="LC56" i="5" s="1"/>
  <c r="JC56" i="5"/>
  <c r="IS56" i="5"/>
  <c r="LZ56" i="5" s="1"/>
  <c r="IG56" i="5"/>
  <c r="LN56" i="5" s="1"/>
  <c r="HW56" i="5"/>
  <c r="LD56" i="5" s="1"/>
  <c r="JD56" i="5"/>
  <c r="IT56" i="5"/>
  <c r="MA56" i="5" s="1"/>
  <c r="IJ56" i="5"/>
  <c r="LQ56" i="5" s="1"/>
  <c r="HX56" i="5"/>
  <c r="LE56" i="5" s="1"/>
  <c r="JE56" i="5"/>
  <c r="IU56" i="5"/>
  <c r="MB56" i="5" s="1"/>
  <c r="IK56" i="5"/>
  <c r="LR56" i="5" s="1"/>
  <c r="HY56" i="5"/>
  <c r="LF56" i="5" s="1"/>
  <c r="IV56" i="5"/>
  <c r="MC56" i="5" s="1"/>
  <c r="IL56" i="5"/>
  <c r="LS56" i="5" s="1"/>
  <c r="IB56" i="5"/>
  <c r="LI56" i="5" s="1"/>
  <c r="IZ56" i="5"/>
  <c r="MG56" i="5" s="1"/>
  <c r="IN56" i="5"/>
  <c r="LU56" i="5" s="1"/>
  <c r="ID56" i="5"/>
  <c r="LK56" i="5" s="1"/>
  <c r="HT56" i="5"/>
  <c r="JA56" i="5"/>
  <c r="MH56" i="5" s="1"/>
  <c r="IO56" i="5"/>
  <c r="LV56" i="5" s="1"/>
  <c r="IE56" i="5"/>
  <c r="LL56" i="5" s="1"/>
  <c r="HU56" i="5"/>
  <c r="LB56" i="5" s="1"/>
  <c r="IC56" i="5"/>
  <c r="LJ56" i="5" s="1"/>
  <c r="IW56" i="5"/>
  <c r="MD56" i="5" s="1"/>
  <c r="IM56" i="5"/>
  <c r="LT56" i="5" s="1"/>
  <c r="MA22" i="5"/>
  <c r="LA22" i="5" l="1"/>
  <c r="IZ57" i="5"/>
  <c r="IW57" i="5"/>
  <c r="KT28" i="5"/>
  <c r="MJ28" i="5" s="1"/>
  <c r="KT43" i="5"/>
  <c r="MJ43" i="5" s="1"/>
  <c r="HX57" i="5"/>
  <c r="LE57" i="5" s="1"/>
  <c r="IE57" i="5"/>
  <c r="LL57" i="5" s="1"/>
  <c r="MI22" i="5"/>
  <c r="HY57" i="5"/>
  <c r="LF57" i="5" s="1"/>
  <c r="HS57" i="5"/>
  <c r="IV57" i="5"/>
  <c r="IR57" i="5"/>
  <c r="LY57" i="5" s="1"/>
  <c r="IO57" i="5"/>
  <c r="LV57" i="5" s="1"/>
  <c r="IJ57" i="5"/>
  <c r="LQ57" i="5" s="1"/>
  <c r="JD57" i="5"/>
  <c r="JB57" i="5"/>
  <c r="MI57" i="5" s="1"/>
  <c r="IN57" i="5"/>
  <c r="LU57" i="5" s="1"/>
  <c r="HW57" i="5"/>
  <c r="LD57" i="5" s="1"/>
  <c r="HU57" i="5"/>
  <c r="IX57" i="5"/>
  <c r="ME57" i="5" s="1"/>
  <c r="IG57" i="5"/>
  <c r="LN57" i="5" s="1"/>
  <c r="IC57" i="5"/>
  <c r="LJ57" i="5" s="1"/>
  <c r="IM57" i="5"/>
  <c r="LT57" i="5" s="1"/>
  <c r="IP57" i="5"/>
  <c r="LW57" i="5" s="1"/>
  <c r="IS57" i="5"/>
  <c r="LZ57" i="5" s="1"/>
  <c r="MI56" i="5"/>
  <c r="KT30" i="5"/>
  <c r="MJ30" i="5" s="1"/>
  <c r="KT42" i="5"/>
  <c r="MJ42" i="5" s="1"/>
  <c r="KT33" i="5"/>
  <c r="MJ33" i="5" s="1"/>
  <c r="KT51" i="5"/>
  <c r="MJ51" i="5" s="1"/>
  <c r="KT20" i="5"/>
  <c r="KT35" i="5"/>
  <c r="MJ35" i="5" s="1"/>
  <c r="KT46" i="5"/>
  <c r="MJ46" i="5" s="1"/>
  <c r="KT21" i="5"/>
  <c r="KT52" i="5"/>
  <c r="MJ52" i="5" s="1"/>
  <c r="KT53" i="5"/>
  <c r="MJ53" i="5" s="1"/>
  <c r="KT44" i="5"/>
  <c r="MJ44" i="5" s="1"/>
  <c r="KT24" i="5"/>
  <c r="MJ24" i="5" s="1"/>
  <c r="KT47" i="5"/>
  <c r="MJ47" i="5" s="1"/>
  <c r="KT57" i="5"/>
  <c r="KT45" i="5"/>
  <c r="MJ45" i="5" s="1"/>
  <c r="KT26" i="5"/>
  <c r="MJ26" i="5" s="1"/>
  <c r="KT29" i="5"/>
  <c r="MJ29" i="5" s="1"/>
  <c r="KT56" i="5"/>
  <c r="HZ57" i="5"/>
  <c r="LG57" i="5" s="1"/>
  <c r="II57" i="5"/>
  <c r="LP57" i="5" s="1"/>
  <c r="IQ57" i="5"/>
  <c r="LX57" i="5" s="1"/>
  <c r="IY57" i="5"/>
  <c r="MF57" i="5" s="1"/>
  <c r="HR57" i="5"/>
  <c r="IU57" i="5"/>
  <c r="MB57" i="5" s="1"/>
  <c r="JC57" i="5"/>
  <c r="HV57" i="5"/>
  <c r="LC57" i="5" s="1"/>
  <c r="IB57" i="5"/>
  <c r="LI57" i="5" s="1"/>
  <c r="JE57" i="5"/>
  <c r="HT57" i="5"/>
  <c r="LA57" i="5" s="1"/>
  <c r="IL57" i="5"/>
  <c r="LS57" i="5" s="1"/>
  <c r="MD57" i="5"/>
  <c r="IK57" i="5"/>
  <c r="LR57" i="5" s="1"/>
  <c r="MC57" i="5"/>
  <c r="MG57" i="5"/>
  <c r="IT57" i="5"/>
  <c r="MA57" i="5" s="1"/>
  <c r="MH57" i="5"/>
  <c r="IA57" i="5"/>
  <c r="LH57" i="5" s="1"/>
  <c r="IH57" i="5"/>
  <c r="LO57" i="5" s="1"/>
  <c r="IF57" i="5"/>
  <c r="LM57" i="5" s="1"/>
  <c r="ID57" i="5"/>
  <c r="LK57" i="5" s="1"/>
  <c r="LB57" i="5"/>
  <c r="LA56" i="5"/>
  <c r="KT25" i="5"/>
  <c r="MJ25" i="5" s="1"/>
  <c r="KT37" i="5"/>
  <c r="MJ37" i="5" s="1"/>
  <c r="KT32" i="5"/>
  <c r="MJ32" i="5" s="1"/>
  <c r="KT48" i="5"/>
  <c r="MJ48" i="5" s="1"/>
  <c r="KT55" i="5"/>
  <c r="MJ55" i="5" s="1"/>
  <c r="KT27" i="5"/>
  <c r="MJ27" i="5" s="1"/>
  <c r="KT38" i="5"/>
  <c r="MJ38" i="5" s="1"/>
  <c r="KT41" i="5"/>
  <c r="MJ41" i="5" s="1"/>
  <c r="KT49" i="5"/>
  <c r="MJ49" i="5" s="1"/>
  <c r="KT59" i="5"/>
  <c r="KT22" i="5"/>
  <c r="MJ22" i="5" s="1"/>
  <c r="KT31" i="5"/>
  <c r="MJ31" i="5" s="1"/>
  <c r="KT36" i="5"/>
  <c r="MJ36" i="5" s="1"/>
  <c r="KT39" i="5"/>
  <c r="MJ39" i="5" s="1"/>
  <c r="KT58" i="5"/>
  <c r="KT23" i="5"/>
  <c r="MJ23" i="5" s="1"/>
  <c r="KT34" i="5"/>
  <c r="MJ34" i="5" s="1"/>
  <c r="KT50" i="5"/>
  <c r="MJ50" i="5" s="1"/>
  <c r="KT40" i="5"/>
  <c r="MJ40" i="5" s="1"/>
  <c r="EJ59" i="5"/>
  <c r="EJ55" i="5"/>
  <c r="GA55" i="5" s="1"/>
  <c r="EJ56" i="5"/>
  <c r="GA56" i="5" s="1"/>
  <c r="EJ57" i="5"/>
  <c r="GA57" i="5" s="1"/>
  <c r="EJ53" i="5"/>
  <c r="GA53" i="5" s="1"/>
  <c r="EJ58" i="5"/>
  <c r="EJ46" i="5"/>
  <c r="GA46" i="5" s="1"/>
  <c r="EJ51" i="5"/>
  <c r="GA51" i="5" s="1"/>
  <c r="EJ49" i="5"/>
  <c r="GA49" i="5" s="1"/>
  <c r="EJ48" i="5"/>
  <c r="GA48" i="5" s="1"/>
  <c r="EJ39" i="5"/>
  <c r="GA39" i="5" s="1"/>
  <c r="EJ54" i="5"/>
  <c r="GA54" i="5" s="1"/>
  <c r="EJ44" i="5"/>
  <c r="GA44" i="5" s="1"/>
  <c r="EJ41" i="5"/>
  <c r="GA41" i="5" s="1"/>
  <c r="EJ40" i="5"/>
  <c r="GA40" i="5" s="1"/>
  <c r="EJ29" i="5"/>
  <c r="GA29" i="5" s="1"/>
  <c r="EJ50" i="5"/>
  <c r="GA50" i="5" s="1"/>
  <c r="EJ32" i="5"/>
  <c r="GA32" i="5" s="1"/>
  <c r="EJ43" i="5"/>
  <c r="GA43" i="5" s="1"/>
  <c r="EJ52" i="5"/>
  <c r="GA52" i="5" s="1"/>
  <c r="EJ35" i="5"/>
  <c r="GA35" i="5" s="1"/>
  <c r="EJ38" i="5"/>
  <c r="GA38" i="5" s="1"/>
  <c r="EJ45" i="5"/>
  <c r="GA45" i="5" s="1"/>
  <c r="EJ42" i="5"/>
  <c r="GA42" i="5" s="1"/>
  <c r="EJ37" i="5"/>
  <c r="GA37" i="5" s="1"/>
  <c r="EJ28" i="5"/>
  <c r="GA28" i="5" s="1"/>
  <c r="EJ31" i="5"/>
  <c r="GA31" i="5" s="1"/>
  <c r="EJ30" i="5"/>
  <c r="GA30" i="5" s="1"/>
  <c r="EJ47" i="5"/>
  <c r="GA47" i="5" s="1"/>
  <c r="EJ36" i="5"/>
  <c r="GA36" i="5" s="1"/>
  <c r="EJ33" i="5"/>
  <c r="GA33" i="5" s="1"/>
  <c r="EJ34" i="5"/>
  <c r="GA34" i="5" s="1"/>
  <c r="EJ27" i="5"/>
  <c r="GA27" i="5" s="1"/>
  <c r="EJ26" i="5"/>
  <c r="GA26" i="5" s="1"/>
  <c r="EJ25" i="5"/>
  <c r="GA25" i="5" s="1"/>
  <c r="EJ24" i="5"/>
  <c r="GA24" i="5" s="1"/>
  <c r="EJ21" i="5"/>
  <c r="GA21" i="5" s="1"/>
  <c r="EJ23" i="5"/>
  <c r="GA23" i="5" s="1"/>
  <c r="EJ22" i="5"/>
  <c r="GA22" i="5" s="1"/>
  <c r="EJ20" i="5"/>
  <c r="AK19" i="5"/>
  <c r="V19" i="5"/>
  <c r="CR19" i="5" s="1"/>
  <c r="AI19" i="5"/>
  <c r="AJ19" i="5" s="1"/>
  <c r="HL57" i="5"/>
  <c r="AA19" i="5"/>
  <c r="EI19" i="5" s="1"/>
  <c r="AT19" i="5"/>
  <c r="AU19" i="5" s="1"/>
  <c r="AV19" i="5"/>
  <c r="AI59" i="5"/>
  <c r="AJ59" i="5" s="1"/>
  <c r="AK59" i="5"/>
  <c r="V59" i="5"/>
  <c r="CR59" i="5" s="1"/>
  <c r="AT59" i="5"/>
  <c r="AU59" i="5" s="1"/>
  <c r="AA59" i="5"/>
  <c r="FW19" i="5" s="1"/>
  <c r="AV59" i="5"/>
  <c r="MJ54" i="5"/>
  <c r="AW58" i="5"/>
  <c r="KU19" i="5" s="1"/>
  <c r="AL58" i="5"/>
  <c r="HQ58" i="5" s="1"/>
  <c r="GB57" i="5"/>
  <c r="JC21" i="5"/>
  <c r="IU21" i="5"/>
  <c r="MB21" i="5" s="1"/>
  <c r="IM21" i="5"/>
  <c r="LT21" i="5" s="1"/>
  <c r="IE21" i="5"/>
  <c r="LL21" i="5" s="1"/>
  <c r="HW21" i="5"/>
  <c r="LD21" i="5" s="1"/>
  <c r="IJ21" i="5"/>
  <c r="LQ21" i="5" s="1"/>
  <c r="JA21" i="5"/>
  <c r="MH21" i="5" s="1"/>
  <c r="JD21" i="5"/>
  <c r="IV21" i="5"/>
  <c r="MC21" i="5" s="1"/>
  <c r="IN21" i="5"/>
  <c r="LU21" i="5" s="1"/>
  <c r="IF21" i="5"/>
  <c r="LM21" i="5" s="1"/>
  <c r="HX21" i="5"/>
  <c r="LE21" i="5" s="1"/>
  <c r="IZ21" i="5"/>
  <c r="MG21" i="5" s="1"/>
  <c r="IS21" i="5"/>
  <c r="LZ21" i="5" s="1"/>
  <c r="JE21" i="5"/>
  <c r="IW21" i="5"/>
  <c r="MD21" i="5" s="1"/>
  <c r="IO21" i="5"/>
  <c r="LV21" i="5" s="1"/>
  <c r="IG21" i="5"/>
  <c r="LN21" i="5" s="1"/>
  <c r="HY21" i="5"/>
  <c r="LF21" i="5" s="1"/>
  <c r="HT21" i="5"/>
  <c r="LA21" i="5" s="1"/>
  <c r="IK21" i="5"/>
  <c r="LR21" i="5" s="1"/>
  <c r="IX21" i="5"/>
  <c r="ME21" i="5" s="1"/>
  <c r="IP21" i="5"/>
  <c r="LW21" i="5" s="1"/>
  <c r="IH21" i="5"/>
  <c r="LO21" i="5" s="1"/>
  <c r="HZ21" i="5"/>
  <c r="LG21" i="5" s="1"/>
  <c r="HR21" i="5"/>
  <c r="IB21" i="5"/>
  <c r="LI21" i="5" s="1"/>
  <c r="IC21" i="5"/>
  <c r="LJ21" i="5" s="1"/>
  <c r="IY21" i="5"/>
  <c r="MF21" i="5" s="1"/>
  <c r="IQ21" i="5"/>
  <c r="LX21" i="5" s="1"/>
  <c r="II21" i="5"/>
  <c r="LP21" i="5" s="1"/>
  <c r="IA21" i="5"/>
  <c r="LH21" i="5" s="1"/>
  <c r="HS21" i="5"/>
  <c r="IR21" i="5"/>
  <c r="LY21" i="5" s="1"/>
  <c r="HU21" i="5"/>
  <c r="LB21" i="5" s="1"/>
  <c r="JB21" i="5"/>
  <c r="MI21" i="5" s="1"/>
  <c r="IT21" i="5"/>
  <c r="MA21" i="5" s="1"/>
  <c r="IL21" i="5"/>
  <c r="LS21" i="5" s="1"/>
  <c r="ID21" i="5"/>
  <c r="LK21" i="5" s="1"/>
  <c r="HV21" i="5"/>
  <c r="LC21" i="5" s="1"/>
  <c r="FV59" i="5"/>
  <c r="FV52" i="5"/>
  <c r="HM52" i="5" s="1"/>
  <c r="FV57" i="5"/>
  <c r="HM57" i="5" s="1"/>
  <c r="FV58" i="5"/>
  <c r="FV55" i="5"/>
  <c r="HM55" i="5" s="1"/>
  <c r="FV51" i="5"/>
  <c r="HM51" i="5" s="1"/>
  <c r="FV56" i="5"/>
  <c r="HM56" i="5" s="1"/>
  <c r="FV53" i="5"/>
  <c r="HM53" i="5" s="1"/>
  <c r="FV48" i="5"/>
  <c r="HM48" i="5" s="1"/>
  <c r="FV54" i="5"/>
  <c r="HM54" i="5" s="1"/>
  <c r="FV50" i="5"/>
  <c r="HM50" i="5" s="1"/>
  <c r="FV47" i="5"/>
  <c r="HM47" i="5" s="1"/>
  <c r="FV37" i="5"/>
  <c r="HM37" i="5" s="1"/>
  <c r="FV36" i="5"/>
  <c r="HM36" i="5" s="1"/>
  <c r="FV35" i="5"/>
  <c r="HM35" i="5" s="1"/>
  <c r="FV31" i="5"/>
  <c r="HM31" i="5" s="1"/>
  <c r="FV28" i="5"/>
  <c r="HM28" i="5" s="1"/>
  <c r="FV44" i="5"/>
  <c r="HM44" i="5" s="1"/>
  <c r="FV41" i="5"/>
  <c r="HM41" i="5" s="1"/>
  <c r="FV40" i="5"/>
  <c r="HM40" i="5" s="1"/>
  <c r="FV49" i="5"/>
  <c r="HM49" i="5" s="1"/>
  <c r="FV46" i="5"/>
  <c r="HM46" i="5" s="1"/>
  <c r="FV43" i="5"/>
  <c r="HM43" i="5" s="1"/>
  <c r="FV42" i="5"/>
  <c r="HM42" i="5" s="1"/>
  <c r="FV33" i="5"/>
  <c r="HM33" i="5" s="1"/>
  <c r="FV39" i="5"/>
  <c r="HM39" i="5" s="1"/>
  <c r="FV38" i="5"/>
  <c r="HM38" i="5" s="1"/>
  <c r="FV34" i="5"/>
  <c r="HM34" i="5" s="1"/>
  <c r="FV45" i="5"/>
  <c r="HM45" i="5" s="1"/>
  <c r="FV32" i="5"/>
  <c r="HM32" i="5" s="1"/>
  <c r="FV29" i="5"/>
  <c r="HM29" i="5" s="1"/>
  <c r="FV30" i="5"/>
  <c r="HM30" i="5" s="1"/>
  <c r="FV27" i="5"/>
  <c r="HM27" i="5" s="1"/>
  <c r="FV26" i="5"/>
  <c r="HM26" i="5" s="1"/>
  <c r="FV25" i="5"/>
  <c r="HM25" i="5" s="1"/>
  <c r="FV24" i="5"/>
  <c r="HM24" i="5" s="1"/>
  <c r="FV23" i="5"/>
  <c r="HM23" i="5" s="1"/>
  <c r="FV22" i="5"/>
  <c r="HM22" i="5" s="1"/>
  <c r="FV21" i="5"/>
  <c r="HM21" i="5" s="1"/>
  <c r="FV20" i="5"/>
  <c r="ED58" i="5"/>
  <c r="HL58" i="5" s="1"/>
  <c r="DV58" i="5"/>
  <c r="HD58" i="5" s="1"/>
  <c r="DN58" i="5"/>
  <c r="GV58" i="5" s="1"/>
  <c r="DF58" i="5"/>
  <c r="GN58" i="5" s="1"/>
  <c r="CX58" i="5"/>
  <c r="GF58" i="5" s="1"/>
  <c r="EE58" i="5"/>
  <c r="DW58" i="5"/>
  <c r="HE58" i="5" s="1"/>
  <c r="DO58" i="5"/>
  <c r="GW58" i="5" s="1"/>
  <c r="DG58" i="5"/>
  <c r="GO58" i="5" s="1"/>
  <c r="CY58" i="5"/>
  <c r="GG58" i="5" s="1"/>
  <c r="DZ58" i="5"/>
  <c r="HH58" i="5" s="1"/>
  <c r="DP58" i="5"/>
  <c r="GX58" i="5" s="1"/>
  <c r="DD58" i="5"/>
  <c r="GL58" i="5" s="1"/>
  <c r="CT58" i="5"/>
  <c r="GB58" i="5" s="1"/>
  <c r="EA58" i="5"/>
  <c r="HI58" i="5" s="1"/>
  <c r="DQ58" i="5"/>
  <c r="GY58" i="5" s="1"/>
  <c r="DE58" i="5"/>
  <c r="GM58" i="5" s="1"/>
  <c r="CU58" i="5"/>
  <c r="GC58" i="5" s="1"/>
  <c r="EB58" i="5"/>
  <c r="HJ58" i="5" s="1"/>
  <c r="DR58" i="5"/>
  <c r="GZ58" i="5" s="1"/>
  <c r="DH58" i="5"/>
  <c r="GP58" i="5" s="1"/>
  <c r="CV58" i="5"/>
  <c r="GD58" i="5" s="1"/>
  <c r="EC58" i="5"/>
  <c r="HK58" i="5" s="1"/>
  <c r="DS58" i="5"/>
  <c r="HA58" i="5" s="1"/>
  <c r="DI58" i="5"/>
  <c r="GQ58" i="5" s="1"/>
  <c r="CW58" i="5"/>
  <c r="GE58" i="5" s="1"/>
  <c r="EF58" i="5"/>
  <c r="DT58" i="5"/>
  <c r="HB58" i="5" s="1"/>
  <c r="DJ58" i="5"/>
  <c r="GR58" i="5" s="1"/>
  <c r="CZ58" i="5"/>
  <c r="GH58" i="5" s="1"/>
  <c r="DX58" i="5"/>
  <c r="HF58" i="5" s="1"/>
  <c r="DL58" i="5"/>
  <c r="GT58" i="5" s="1"/>
  <c r="DB58" i="5"/>
  <c r="GJ58" i="5" s="1"/>
  <c r="DY58" i="5"/>
  <c r="HG58" i="5" s="1"/>
  <c r="DM58" i="5"/>
  <c r="GU58" i="5" s="1"/>
  <c r="DC58" i="5"/>
  <c r="GK58" i="5" s="1"/>
  <c r="CS58" i="5"/>
  <c r="DA58" i="5"/>
  <c r="GI58" i="5" s="1"/>
  <c r="DK58" i="5"/>
  <c r="GS58" i="5" s="1"/>
  <c r="DU58" i="5"/>
  <c r="HC58" i="5" s="1"/>
  <c r="HL21" i="5"/>
  <c r="MJ56" i="5"/>
  <c r="JJ59" i="5"/>
  <c r="JJ58" i="5"/>
  <c r="JJ54" i="5"/>
  <c r="KZ54" i="5" s="1"/>
  <c r="JJ55" i="5"/>
  <c r="KZ55" i="5" s="1"/>
  <c r="JJ56" i="5"/>
  <c r="KZ56" i="5" s="1"/>
  <c r="JJ57" i="5"/>
  <c r="JJ53" i="5"/>
  <c r="KZ53" i="5" s="1"/>
  <c r="JJ51" i="5"/>
  <c r="KZ51" i="5" s="1"/>
  <c r="JJ42" i="5"/>
  <c r="KZ42" i="5" s="1"/>
  <c r="JJ47" i="5"/>
  <c r="KZ47" i="5" s="1"/>
  <c r="JJ45" i="5"/>
  <c r="JJ44" i="5"/>
  <c r="KZ44" i="5" s="1"/>
  <c r="JJ40" i="5"/>
  <c r="KZ40" i="5" s="1"/>
  <c r="JJ49" i="5"/>
  <c r="KZ49" i="5" s="1"/>
  <c r="JJ43" i="5"/>
  <c r="KZ43" i="5" s="1"/>
  <c r="JJ41" i="5"/>
  <c r="KZ41" i="5" s="1"/>
  <c r="JJ34" i="5"/>
  <c r="KZ34" i="5" s="1"/>
  <c r="JJ52" i="5"/>
  <c r="KZ52" i="5" s="1"/>
  <c r="JJ39" i="5"/>
  <c r="KZ39" i="5" s="1"/>
  <c r="JJ50" i="5"/>
  <c r="KZ50" i="5" s="1"/>
  <c r="JJ46" i="5"/>
  <c r="KZ46" i="5" s="1"/>
  <c r="JJ48" i="5"/>
  <c r="KZ48" i="5" s="1"/>
  <c r="JJ36" i="5"/>
  <c r="KZ36" i="5" s="1"/>
  <c r="JJ33" i="5"/>
  <c r="KZ33" i="5" s="1"/>
  <c r="JJ38" i="5"/>
  <c r="KZ38" i="5" s="1"/>
  <c r="JJ37" i="5"/>
  <c r="KZ37" i="5" s="1"/>
  <c r="JJ32" i="5"/>
  <c r="KZ32" i="5" s="1"/>
  <c r="JJ29" i="5"/>
  <c r="KZ29" i="5" s="1"/>
  <c r="JJ30" i="5"/>
  <c r="KZ30" i="5" s="1"/>
  <c r="JJ28" i="5"/>
  <c r="KZ28" i="5" s="1"/>
  <c r="JJ31" i="5"/>
  <c r="KZ31" i="5" s="1"/>
  <c r="JJ35" i="5"/>
  <c r="KZ35" i="5" s="1"/>
  <c r="JJ27" i="5"/>
  <c r="KZ27" i="5" s="1"/>
  <c r="JJ26" i="5"/>
  <c r="KZ26" i="5" s="1"/>
  <c r="JJ25" i="5"/>
  <c r="KZ25" i="5" s="1"/>
  <c r="JJ24" i="5"/>
  <c r="KZ24" i="5" s="1"/>
  <c r="JJ23" i="5"/>
  <c r="KZ23" i="5" s="1"/>
  <c r="JJ21" i="5"/>
  <c r="JJ22" i="5"/>
  <c r="KZ22" i="5" s="1"/>
  <c r="JJ20" i="5"/>
  <c r="AL20" i="5"/>
  <c r="HQ20" i="5" s="1"/>
  <c r="GB21" i="5"/>
  <c r="KZ45" i="5"/>
  <c r="EE20" i="5"/>
  <c r="DW20" i="5"/>
  <c r="HE20" i="5" s="1"/>
  <c r="DO20" i="5"/>
  <c r="GW20" i="5" s="1"/>
  <c r="DG20" i="5"/>
  <c r="GO20" i="5" s="1"/>
  <c r="CY20" i="5"/>
  <c r="GG20" i="5" s="1"/>
  <c r="DI20" i="5"/>
  <c r="GQ20" i="5" s="1"/>
  <c r="DJ20" i="5"/>
  <c r="GR20" i="5" s="1"/>
  <c r="EA20" i="5"/>
  <c r="HI20" i="5" s="1"/>
  <c r="DC20" i="5"/>
  <c r="GK20" i="5" s="1"/>
  <c r="EB20" i="5"/>
  <c r="HJ20" i="5" s="1"/>
  <c r="CV20" i="5"/>
  <c r="GD20" i="5" s="1"/>
  <c r="DE20" i="5"/>
  <c r="GM20" i="5" s="1"/>
  <c r="EF20" i="5"/>
  <c r="DX20" i="5"/>
  <c r="HF20" i="5" s="1"/>
  <c r="DP20" i="5"/>
  <c r="GX20" i="5" s="1"/>
  <c r="DH20" i="5"/>
  <c r="GP20" i="5" s="1"/>
  <c r="CZ20" i="5"/>
  <c r="GH20" i="5" s="1"/>
  <c r="DY20" i="5"/>
  <c r="HG20" i="5" s="1"/>
  <c r="DA20" i="5"/>
  <c r="GI20" i="5" s="1"/>
  <c r="DZ20" i="5"/>
  <c r="HH20" i="5" s="1"/>
  <c r="DB20" i="5"/>
  <c r="GJ20" i="5" s="1"/>
  <c r="DK20" i="5"/>
  <c r="GS20" i="5" s="1"/>
  <c r="CU20" i="5"/>
  <c r="GC20" i="5" s="1"/>
  <c r="DL20" i="5"/>
  <c r="GT20" i="5" s="1"/>
  <c r="DU20" i="5"/>
  <c r="HC20" i="5" s="1"/>
  <c r="CW20" i="5"/>
  <c r="GE20" i="5" s="1"/>
  <c r="DT20" i="5"/>
  <c r="HB20" i="5" s="1"/>
  <c r="ED20" i="5"/>
  <c r="HL20" i="5" s="1"/>
  <c r="DV20" i="5"/>
  <c r="HD20" i="5" s="1"/>
  <c r="DN20" i="5"/>
  <c r="GV20" i="5" s="1"/>
  <c r="DF20" i="5"/>
  <c r="GN20" i="5" s="1"/>
  <c r="CX20" i="5"/>
  <c r="GF20" i="5" s="1"/>
  <c r="DQ20" i="5"/>
  <c r="GY20" i="5" s="1"/>
  <c r="CS20" i="5"/>
  <c r="DR20" i="5"/>
  <c r="GZ20" i="5" s="1"/>
  <c r="CT20" i="5"/>
  <c r="GB20" i="5" s="1"/>
  <c r="DS20" i="5"/>
  <c r="HA20" i="5" s="1"/>
  <c r="DD20" i="5"/>
  <c r="GL20" i="5" s="1"/>
  <c r="EC20" i="5"/>
  <c r="HK20" i="5" s="1"/>
  <c r="DM20" i="5"/>
  <c r="GU20" i="5" s="1"/>
  <c r="AW20" i="5"/>
  <c r="JI19" i="5" s="1"/>
  <c r="MJ57" i="5" l="1"/>
  <c r="AL19" i="5"/>
  <c r="HQ19" i="5" s="1"/>
  <c r="IC19" i="5" s="1"/>
  <c r="KZ21" i="5"/>
  <c r="MJ21" i="5"/>
  <c r="GA20" i="5"/>
  <c r="JI59" i="5"/>
  <c r="JI51" i="5"/>
  <c r="KY51" i="5" s="1"/>
  <c r="JI56" i="5"/>
  <c r="KY56" i="5" s="1"/>
  <c r="JI54" i="5"/>
  <c r="KY54" i="5" s="1"/>
  <c r="JI55" i="5"/>
  <c r="JI58" i="5"/>
  <c r="JI50" i="5"/>
  <c r="KY50" i="5" s="1"/>
  <c r="JI57" i="5"/>
  <c r="KY57" i="5" s="1"/>
  <c r="JI47" i="5"/>
  <c r="KY47" i="5" s="1"/>
  <c r="JI53" i="5"/>
  <c r="KY53" i="5" s="1"/>
  <c r="JI49" i="5"/>
  <c r="KY49" i="5" s="1"/>
  <c r="JI43" i="5"/>
  <c r="KY43" i="5" s="1"/>
  <c r="JI42" i="5"/>
  <c r="KY42" i="5" s="1"/>
  <c r="JI41" i="5"/>
  <c r="KY41" i="5" s="1"/>
  <c r="JI52" i="5"/>
  <c r="KY52" i="5" s="1"/>
  <c r="JI34" i="5"/>
  <c r="KY34" i="5" s="1"/>
  <c r="JI44" i="5"/>
  <c r="KY44" i="5" s="1"/>
  <c r="JI40" i="5"/>
  <c r="KY40" i="5" s="1"/>
  <c r="JI39" i="5"/>
  <c r="KY39" i="5" s="1"/>
  <c r="JI30" i="5"/>
  <c r="KY30" i="5" s="1"/>
  <c r="JI46" i="5"/>
  <c r="KY46" i="5" s="1"/>
  <c r="JI48" i="5"/>
  <c r="KY48" i="5" s="1"/>
  <c r="JI36" i="5"/>
  <c r="KY36" i="5" s="1"/>
  <c r="JI33" i="5"/>
  <c r="KY33" i="5" s="1"/>
  <c r="JI29" i="5"/>
  <c r="KY29" i="5" s="1"/>
  <c r="JI38" i="5"/>
  <c r="KY38" i="5" s="1"/>
  <c r="JI45" i="5"/>
  <c r="KY45" i="5" s="1"/>
  <c r="JI32" i="5"/>
  <c r="KY32" i="5" s="1"/>
  <c r="JI37" i="5"/>
  <c r="KY37" i="5" s="1"/>
  <c r="JI28" i="5"/>
  <c r="KY28" i="5" s="1"/>
  <c r="JI31" i="5"/>
  <c r="KY31" i="5" s="1"/>
  <c r="JI35" i="5"/>
  <c r="KY35" i="5" s="1"/>
  <c r="JI27" i="5"/>
  <c r="KY27" i="5" s="1"/>
  <c r="JI25" i="5"/>
  <c r="KY25" i="5" s="1"/>
  <c r="JI26" i="5"/>
  <c r="KY26" i="5" s="1"/>
  <c r="JI24" i="5"/>
  <c r="KY24" i="5" s="1"/>
  <c r="JI22" i="5"/>
  <c r="KY22" i="5" s="1"/>
  <c r="JI21" i="5"/>
  <c r="KY21" i="5" s="1"/>
  <c r="JI23" i="5"/>
  <c r="KY23" i="5" s="1"/>
  <c r="JI20" i="5"/>
  <c r="ED59" i="5"/>
  <c r="HL59" i="5" s="1"/>
  <c r="DV59" i="5"/>
  <c r="HD59" i="5" s="1"/>
  <c r="DN59" i="5"/>
  <c r="GV59" i="5" s="1"/>
  <c r="DF59" i="5"/>
  <c r="GN59" i="5" s="1"/>
  <c r="CX59" i="5"/>
  <c r="GF59" i="5" s="1"/>
  <c r="EE59" i="5"/>
  <c r="HM59" i="5" s="1"/>
  <c r="DW59" i="5"/>
  <c r="HE59" i="5" s="1"/>
  <c r="DO59" i="5"/>
  <c r="GW59" i="5" s="1"/>
  <c r="DG59" i="5"/>
  <c r="GO59" i="5" s="1"/>
  <c r="CY59" i="5"/>
  <c r="GG59" i="5" s="1"/>
  <c r="EF59" i="5"/>
  <c r="DX59" i="5"/>
  <c r="HF59" i="5" s="1"/>
  <c r="DP59" i="5"/>
  <c r="GX59" i="5" s="1"/>
  <c r="DH59" i="5"/>
  <c r="GP59" i="5" s="1"/>
  <c r="CZ59" i="5"/>
  <c r="GH59" i="5" s="1"/>
  <c r="DY59" i="5"/>
  <c r="HG59" i="5" s="1"/>
  <c r="DQ59" i="5"/>
  <c r="GY59" i="5" s="1"/>
  <c r="DI59" i="5"/>
  <c r="GQ59" i="5" s="1"/>
  <c r="DA59" i="5"/>
  <c r="GI59" i="5" s="1"/>
  <c r="CS59" i="5"/>
  <c r="GA59" i="5" s="1"/>
  <c r="DZ59" i="5"/>
  <c r="HH59" i="5" s="1"/>
  <c r="DR59" i="5"/>
  <c r="GZ59" i="5" s="1"/>
  <c r="DJ59" i="5"/>
  <c r="GR59" i="5" s="1"/>
  <c r="DB59" i="5"/>
  <c r="GJ59" i="5" s="1"/>
  <c r="CT59" i="5"/>
  <c r="GB59" i="5" s="1"/>
  <c r="EA59" i="5"/>
  <c r="HI59" i="5" s="1"/>
  <c r="DS59" i="5"/>
  <c r="HA59" i="5" s="1"/>
  <c r="DK59" i="5"/>
  <c r="GS59" i="5" s="1"/>
  <c r="DC59" i="5"/>
  <c r="GK59" i="5" s="1"/>
  <c r="CU59" i="5"/>
  <c r="GC59" i="5" s="1"/>
  <c r="EB59" i="5"/>
  <c r="HJ59" i="5" s="1"/>
  <c r="DT59" i="5"/>
  <c r="HB59" i="5" s="1"/>
  <c r="DL59" i="5"/>
  <c r="GT59" i="5" s="1"/>
  <c r="DD59" i="5"/>
  <c r="GL59" i="5" s="1"/>
  <c r="CV59" i="5"/>
  <c r="GD59" i="5" s="1"/>
  <c r="CW59" i="5"/>
  <c r="GE59" i="5" s="1"/>
  <c r="DE59" i="5"/>
  <c r="GM59" i="5" s="1"/>
  <c r="DM59" i="5"/>
  <c r="GU59" i="5" s="1"/>
  <c r="DU59" i="5"/>
  <c r="HC59" i="5" s="1"/>
  <c r="EC59" i="5"/>
  <c r="HK59" i="5" s="1"/>
  <c r="HM58" i="5"/>
  <c r="IZ58" i="5"/>
  <c r="MG58" i="5" s="1"/>
  <c r="IR58" i="5"/>
  <c r="IJ58" i="5"/>
  <c r="LQ58" i="5" s="1"/>
  <c r="IB58" i="5"/>
  <c r="LI58" i="5" s="1"/>
  <c r="HT58" i="5"/>
  <c r="JA58" i="5"/>
  <c r="MH58" i="5" s="1"/>
  <c r="IS58" i="5"/>
  <c r="LZ58" i="5" s="1"/>
  <c r="IK58" i="5"/>
  <c r="LR58" i="5" s="1"/>
  <c r="IC58" i="5"/>
  <c r="LJ58" i="5" s="1"/>
  <c r="HU58" i="5"/>
  <c r="LB58" i="5" s="1"/>
  <c r="JD58" i="5"/>
  <c r="IT58" i="5"/>
  <c r="MA58" i="5" s="1"/>
  <c r="IH58" i="5"/>
  <c r="HX58" i="5"/>
  <c r="LE58" i="5" s="1"/>
  <c r="JE58" i="5"/>
  <c r="IU58" i="5"/>
  <c r="MB58" i="5" s="1"/>
  <c r="II58" i="5"/>
  <c r="LP58" i="5" s="1"/>
  <c r="HY58" i="5"/>
  <c r="LF58" i="5" s="1"/>
  <c r="IV58" i="5"/>
  <c r="MC58" i="5" s="1"/>
  <c r="IL58" i="5"/>
  <c r="LS58" i="5" s="1"/>
  <c r="HZ58" i="5"/>
  <c r="LG58" i="5" s="1"/>
  <c r="IW58" i="5"/>
  <c r="MD58" i="5" s="1"/>
  <c r="IM58" i="5"/>
  <c r="LT58" i="5" s="1"/>
  <c r="IA58" i="5"/>
  <c r="LH58" i="5" s="1"/>
  <c r="IX58" i="5"/>
  <c r="ME58" i="5" s="1"/>
  <c r="IN58" i="5"/>
  <c r="LU58" i="5" s="1"/>
  <c r="ID58" i="5"/>
  <c r="HR58" i="5"/>
  <c r="JB58" i="5"/>
  <c r="MI58" i="5" s="1"/>
  <c r="IP58" i="5"/>
  <c r="LW58" i="5" s="1"/>
  <c r="IF58" i="5"/>
  <c r="LM58" i="5" s="1"/>
  <c r="HV58" i="5"/>
  <c r="LC58" i="5" s="1"/>
  <c r="JC58" i="5"/>
  <c r="MJ58" i="5" s="1"/>
  <c r="IQ58" i="5"/>
  <c r="LX58" i="5" s="1"/>
  <c r="IG58" i="5"/>
  <c r="LN58" i="5" s="1"/>
  <c r="HW58" i="5"/>
  <c r="LD58" i="5" s="1"/>
  <c r="HS58" i="5"/>
  <c r="KZ58" i="5" s="1"/>
  <c r="IO58" i="5"/>
  <c r="LV58" i="5" s="1"/>
  <c r="IE58" i="5"/>
  <c r="LL58" i="5" s="1"/>
  <c r="IY58" i="5"/>
  <c r="MF58" i="5" s="1"/>
  <c r="EE19" i="5"/>
  <c r="HM19" i="5" s="1"/>
  <c r="DW19" i="5"/>
  <c r="HE19" i="5" s="1"/>
  <c r="DO19" i="5"/>
  <c r="GW19" i="5" s="1"/>
  <c r="DG19" i="5"/>
  <c r="GO19" i="5" s="1"/>
  <c r="CY19" i="5"/>
  <c r="GG19" i="5" s="1"/>
  <c r="DJ19" i="5"/>
  <c r="GR19" i="5" s="1"/>
  <c r="CW19" i="5"/>
  <c r="GE19" i="5" s="1"/>
  <c r="EF19" i="5"/>
  <c r="HN19" i="5" s="1"/>
  <c r="DX19" i="5"/>
  <c r="HF19" i="5" s="1"/>
  <c r="DP19" i="5"/>
  <c r="GX19" i="5" s="1"/>
  <c r="DH19" i="5"/>
  <c r="GP19" i="5" s="1"/>
  <c r="CZ19" i="5"/>
  <c r="GH19" i="5" s="1"/>
  <c r="DY19" i="5"/>
  <c r="HG19" i="5" s="1"/>
  <c r="CS19" i="5"/>
  <c r="GA19" i="5" s="1"/>
  <c r="CT19" i="5"/>
  <c r="GB19" i="5" s="1"/>
  <c r="DU19" i="5"/>
  <c r="HC19" i="5" s="1"/>
  <c r="DI19" i="5"/>
  <c r="GQ19" i="5" s="1"/>
  <c r="DM19" i="5"/>
  <c r="GU19" i="5" s="1"/>
  <c r="DZ19" i="5"/>
  <c r="HH19" i="5" s="1"/>
  <c r="EA19" i="5"/>
  <c r="HI19" i="5" s="1"/>
  <c r="DS19" i="5"/>
  <c r="HA19" i="5" s="1"/>
  <c r="DK19" i="5"/>
  <c r="GS19" i="5" s="1"/>
  <c r="DC19" i="5"/>
  <c r="GK19" i="5" s="1"/>
  <c r="EC19" i="5"/>
  <c r="HK19" i="5" s="1"/>
  <c r="EB19" i="5"/>
  <c r="HJ19" i="5" s="1"/>
  <c r="DT19" i="5"/>
  <c r="HB19" i="5" s="1"/>
  <c r="DL19" i="5"/>
  <c r="GT19" i="5" s="1"/>
  <c r="DD19" i="5"/>
  <c r="GL19" i="5" s="1"/>
  <c r="CV19" i="5"/>
  <c r="GD19" i="5" s="1"/>
  <c r="ED19" i="5"/>
  <c r="HL19" i="5" s="1"/>
  <c r="DV19" i="5"/>
  <c r="HD19" i="5" s="1"/>
  <c r="DN19" i="5"/>
  <c r="GV19" i="5" s="1"/>
  <c r="DF19" i="5"/>
  <c r="GN19" i="5" s="1"/>
  <c r="CX19" i="5"/>
  <c r="GF19" i="5" s="1"/>
  <c r="DQ19" i="5"/>
  <c r="GY19" i="5" s="1"/>
  <c r="DA19" i="5"/>
  <c r="GI19" i="5" s="1"/>
  <c r="DR19" i="5"/>
  <c r="GZ19" i="5" s="1"/>
  <c r="DB19" i="5"/>
  <c r="GJ19" i="5" s="1"/>
  <c r="CU19" i="5"/>
  <c r="GC19" i="5" s="1"/>
  <c r="DE19" i="5"/>
  <c r="GM19" i="5" s="1"/>
  <c r="EI59" i="5"/>
  <c r="FZ59" i="5" s="1"/>
  <c r="EI55" i="5"/>
  <c r="FZ55" i="5" s="1"/>
  <c r="EI52" i="5"/>
  <c r="FZ52" i="5" s="1"/>
  <c r="EI57" i="5"/>
  <c r="FZ57" i="5" s="1"/>
  <c r="EI53" i="5"/>
  <c r="FZ53" i="5" s="1"/>
  <c r="EI54" i="5"/>
  <c r="FZ54" i="5" s="1"/>
  <c r="EI56" i="5"/>
  <c r="FZ56" i="5" s="1"/>
  <c r="EI51" i="5"/>
  <c r="FZ51" i="5" s="1"/>
  <c r="EI49" i="5"/>
  <c r="FZ49" i="5" s="1"/>
  <c r="EI43" i="5"/>
  <c r="FZ43" i="5" s="1"/>
  <c r="EI48" i="5"/>
  <c r="FZ48" i="5" s="1"/>
  <c r="EI58" i="5"/>
  <c r="FZ58" i="5" s="1"/>
  <c r="EI36" i="5"/>
  <c r="FZ36" i="5" s="1"/>
  <c r="EI47" i="5"/>
  <c r="FZ47" i="5" s="1"/>
  <c r="EI50" i="5"/>
  <c r="FZ50" i="5" s="1"/>
  <c r="EI32" i="5"/>
  <c r="FZ32" i="5" s="1"/>
  <c r="EI29" i="5"/>
  <c r="FZ29" i="5" s="1"/>
  <c r="EI46" i="5"/>
  <c r="FZ46" i="5" s="1"/>
  <c r="EI45" i="5"/>
  <c r="FZ45" i="5" s="1"/>
  <c r="EI42" i="5"/>
  <c r="FZ42" i="5" s="1"/>
  <c r="EI35" i="5"/>
  <c r="FZ35" i="5" s="1"/>
  <c r="EI28" i="5"/>
  <c r="FZ28" i="5" s="1"/>
  <c r="EI38" i="5"/>
  <c r="FZ38" i="5" s="1"/>
  <c r="EI39" i="5"/>
  <c r="FZ39" i="5" s="1"/>
  <c r="EI44" i="5"/>
  <c r="FZ44" i="5" s="1"/>
  <c r="EI40" i="5"/>
  <c r="FZ40" i="5" s="1"/>
  <c r="EI31" i="5"/>
  <c r="FZ31" i="5" s="1"/>
  <c r="EI34" i="5"/>
  <c r="FZ34" i="5" s="1"/>
  <c r="EI33" i="5"/>
  <c r="FZ33" i="5" s="1"/>
  <c r="EI37" i="5"/>
  <c r="FZ37" i="5" s="1"/>
  <c r="EI30" i="5"/>
  <c r="FZ30" i="5" s="1"/>
  <c r="EI41" i="5"/>
  <c r="FZ41" i="5" s="1"/>
  <c r="EI27" i="5"/>
  <c r="FZ27" i="5" s="1"/>
  <c r="EI25" i="5"/>
  <c r="FZ25" i="5" s="1"/>
  <c r="EI26" i="5"/>
  <c r="FZ26" i="5" s="1"/>
  <c r="EI24" i="5"/>
  <c r="FZ24" i="5" s="1"/>
  <c r="EI21" i="5"/>
  <c r="FZ21" i="5" s="1"/>
  <c r="EI23" i="5"/>
  <c r="FZ23" i="5" s="1"/>
  <c r="EI22" i="5"/>
  <c r="FZ22" i="5" s="1"/>
  <c r="EI20" i="5"/>
  <c r="FZ20" i="5" s="1"/>
  <c r="FZ19" i="5"/>
  <c r="KY55" i="5"/>
  <c r="FW59" i="5"/>
  <c r="FW55" i="5"/>
  <c r="HN55" i="5" s="1"/>
  <c r="FW52" i="5"/>
  <c r="HN52" i="5" s="1"/>
  <c r="FW58" i="5"/>
  <c r="HN58" i="5" s="1"/>
  <c r="FW57" i="5"/>
  <c r="HN57" i="5" s="1"/>
  <c r="FW54" i="5"/>
  <c r="HN54" i="5" s="1"/>
  <c r="FW49" i="5"/>
  <c r="HN49" i="5" s="1"/>
  <c r="FW43" i="5"/>
  <c r="HN43" i="5" s="1"/>
  <c r="FW48" i="5"/>
  <c r="HN48" i="5" s="1"/>
  <c r="FW50" i="5"/>
  <c r="HN50" i="5" s="1"/>
  <c r="FW41" i="5"/>
  <c r="HN41" i="5" s="1"/>
  <c r="FW36" i="5"/>
  <c r="HN36" i="5" s="1"/>
  <c r="FW47" i="5"/>
  <c r="HN47" i="5" s="1"/>
  <c r="FW39" i="5"/>
  <c r="HN39" i="5" s="1"/>
  <c r="FW38" i="5"/>
  <c r="HN38" i="5" s="1"/>
  <c r="FW32" i="5"/>
  <c r="HN32" i="5" s="1"/>
  <c r="FW29" i="5"/>
  <c r="HN29" i="5" s="1"/>
  <c r="FW51" i="5"/>
  <c r="HN51" i="5" s="1"/>
  <c r="FW37" i="5"/>
  <c r="HN37" i="5" s="1"/>
  <c r="FW56" i="5"/>
  <c r="HN56" i="5" s="1"/>
  <c r="FW44" i="5"/>
  <c r="HN44" i="5" s="1"/>
  <c r="FW40" i="5"/>
  <c r="HN40" i="5" s="1"/>
  <c r="FW42" i="5"/>
  <c r="HN42" i="5" s="1"/>
  <c r="FW53" i="5"/>
  <c r="HN53" i="5" s="1"/>
  <c r="FW46" i="5"/>
  <c r="HN46" i="5" s="1"/>
  <c r="FW28" i="5"/>
  <c r="HN28" i="5" s="1"/>
  <c r="FW31" i="5"/>
  <c r="HN31" i="5" s="1"/>
  <c r="FW45" i="5"/>
  <c r="HN45" i="5" s="1"/>
  <c r="FW34" i="5"/>
  <c r="HN34" i="5" s="1"/>
  <c r="FW33" i="5"/>
  <c r="HN33" i="5" s="1"/>
  <c r="FW35" i="5"/>
  <c r="HN35" i="5" s="1"/>
  <c r="FW30" i="5"/>
  <c r="HN30" i="5" s="1"/>
  <c r="FW27" i="5"/>
  <c r="HN27" i="5" s="1"/>
  <c r="FW26" i="5"/>
  <c r="HN26" i="5" s="1"/>
  <c r="FW25" i="5"/>
  <c r="HN25" i="5" s="1"/>
  <c r="FW24" i="5"/>
  <c r="HN24" i="5" s="1"/>
  <c r="FW21" i="5"/>
  <c r="HN21" i="5" s="1"/>
  <c r="FW23" i="5"/>
  <c r="HN23" i="5" s="1"/>
  <c r="FW22" i="5"/>
  <c r="HN22" i="5" s="1"/>
  <c r="FW20" i="5"/>
  <c r="HN20" i="5" s="1"/>
  <c r="HM20" i="5"/>
  <c r="HU19" i="5"/>
  <c r="IU19" i="5"/>
  <c r="JD19" i="5"/>
  <c r="IW19" i="5"/>
  <c r="IA19" i="5"/>
  <c r="IZ19" i="5"/>
  <c r="HT19" i="5"/>
  <c r="JA20" i="5"/>
  <c r="MH20" i="5" s="1"/>
  <c r="IS20" i="5"/>
  <c r="LZ20" i="5" s="1"/>
  <c r="IK20" i="5"/>
  <c r="LR20" i="5" s="1"/>
  <c r="IC20" i="5"/>
  <c r="LJ20" i="5" s="1"/>
  <c r="HU20" i="5"/>
  <c r="LB20" i="5" s="1"/>
  <c r="IM20" i="5"/>
  <c r="LT20" i="5" s="1"/>
  <c r="II20" i="5"/>
  <c r="LP20" i="5" s="1"/>
  <c r="JB20" i="5"/>
  <c r="MI20" i="5" s="1"/>
  <c r="IT20" i="5"/>
  <c r="IL20" i="5"/>
  <c r="LS20" i="5" s="1"/>
  <c r="ID20" i="5"/>
  <c r="LK20" i="5" s="1"/>
  <c r="HV20" i="5"/>
  <c r="LC20" i="5" s="1"/>
  <c r="IE20" i="5"/>
  <c r="LL20" i="5" s="1"/>
  <c r="IQ20" i="5"/>
  <c r="HS20" i="5"/>
  <c r="KZ20" i="5" s="1"/>
  <c r="JC20" i="5"/>
  <c r="MJ20" i="5" s="1"/>
  <c r="IU20" i="5"/>
  <c r="MB20" i="5" s="1"/>
  <c r="JD20" i="5"/>
  <c r="IV20" i="5"/>
  <c r="MC20" i="5" s="1"/>
  <c r="IN20" i="5"/>
  <c r="LU20" i="5" s="1"/>
  <c r="IF20" i="5"/>
  <c r="LM20" i="5" s="1"/>
  <c r="HX20" i="5"/>
  <c r="LE20" i="5" s="1"/>
  <c r="JE20" i="5"/>
  <c r="IW20" i="5"/>
  <c r="MD20" i="5" s="1"/>
  <c r="IO20" i="5"/>
  <c r="LV20" i="5" s="1"/>
  <c r="IG20" i="5"/>
  <c r="LN20" i="5" s="1"/>
  <c r="HY20" i="5"/>
  <c r="LF20" i="5" s="1"/>
  <c r="IX20" i="5"/>
  <c r="ME20" i="5" s="1"/>
  <c r="IP20" i="5"/>
  <c r="LW20" i="5" s="1"/>
  <c r="IH20" i="5"/>
  <c r="LO20" i="5" s="1"/>
  <c r="HZ20" i="5"/>
  <c r="LG20" i="5" s="1"/>
  <c r="HR20" i="5"/>
  <c r="IZ20" i="5"/>
  <c r="MG20" i="5" s="1"/>
  <c r="IR20" i="5"/>
  <c r="LY20" i="5" s="1"/>
  <c r="IJ20" i="5"/>
  <c r="LQ20" i="5" s="1"/>
  <c r="IB20" i="5"/>
  <c r="LI20" i="5" s="1"/>
  <c r="HT20" i="5"/>
  <c r="LA20" i="5" s="1"/>
  <c r="HW20" i="5"/>
  <c r="LD20" i="5" s="1"/>
  <c r="IY20" i="5"/>
  <c r="MF20" i="5" s="1"/>
  <c r="IA20" i="5"/>
  <c r="LH20" i="5" s="1"/>
  <c r="MA20" i="5"/>
  <c r="LY58" i="5"/>
  <c r="AW59" i="5"/>
  <c r="KV19" i="5" s="1"/>
  <c r="AW19" i="5"/>
  <c r="JH19" i="5" s="1"/>
  <c r="KU59" i="5"/>
  <c r="KU53" i="5"/>
  <c r="MK53" i="5" s="1"/>
  <c r="KU56" i="5"/>
  <c r="MK56" i="5" s="1"/>
  <c r="KU57" i="5"/>
  <c r="MK57" i="5" s="1"/>
  <c r="KU51" i="5"/>
  <c r="MK51" i="5" s="1"/>
  <c r="KU55" i="5"/>
  <c r="MK55" i="5" s="1"/>
  <c r="KU58" i="5"/>
  <c r="KU41" i="5"/>
  <c r="MK41" i="5" s="1"/>
  <c r="KU40" i="5"/>
  <c r="MK40" i="5" s="1"/>
  <c r="KU46" i="5"/>
  <c r="MK46" i="5" s="1"/>
  <c r="KU54" i="5"/>
  <c r="MK54" i="5" s="1"/>
  <c r="KU49" i="5"/>
  <c r="MK49" i="5" s="1"/>
  <c r="KU50" i="5"/>
  <c r="MK50" i="5" s="1"/>
  <c r="KU45" i="5"/>
  <c r="MK45" i="5" s="1"/>
  <c r="KU44" i="5"/>
  <c r="MK44" i="5" s="1"/>
  <c r="KU43" i="5"/>
  <c r="MK43" i="5" s="1"/>
  <c r="KU52" i="5"/>
  <c r="MK52" i="5" s="1"/>
  <c r="KU33" i="5"/>
  <c r="MK33" i="5" s="1"/>
  <c r="KU39" i="5"/>
  <c r="MK39" i="5" s="1"/>
  <c r="KU47" i="5"/>
  <c r="MK47" i="5" s="1"/>
  <c r="KU36" i="5"/>
  <c r="MK36" i="5" s="1"/>
  <c r="KU34" i="5"/>
  <c r="MK34" i="5" s="1"/>
  <c r="KU31" i="5"/>
  <c r="MK31" i="5" s="1"/>
  <c r="KU35" i="5"/>
  <c r="MK35" i="5" s="1"/>
  <c r="KU38" i="5"/>
  <c r="MK38" i="5" s="1"/>
  <c r="KU42" i="5"/>
  <c r="MK42" i="5" s="1"/>
  <c r="KU30" i="5"/>
  <c r="MK30" i="5" s="1"/>
  <c r="KU29" i="5"/>
  <c r="MK29" i="5" s="1"/>
  <c r="KU28" i="5"/>
  <c r="MK28" i="5" s="1"/>
  <c r="KU32" i="5"/>
  <c r="MK32" i="5" s="1"/>
  <c r="KU37" i="5"/>
  <c r="MK37" i="5" s="1"/>
  <c r="KU48" i="5"/>
  <c r="MK48" i="5" s="1"/>
  <c r="KU27" i="5"/>
  <c r="MK27" i="5" s="1"/>
  <c r="KU26" i="5"/>
  <c r="MK26" i="5" s="1"/>
  <c r="KU25" i="5"/>
  <c r="MK25" i="5" s="1"/>
  <c r="KU24" i="5"/>
  <c r="MK24" i="5" s="1"/>
  <c r="KU22" i="5"/>
  <c r="MK22" i="5" s="1"/>
  <c r="KU21" i="5"/>
  <c r="MK21" i="5" s="1"/>
  <c r="KU23" i="5"/>
  <c r="MK23" i="5" s="1"/>
  <c r="KU20" i="5"/>
  <c r="LO58" i="5"/>
  <c r="LK58" i="5"/>
  <c r="LX20" i="5"/>
  <c r="LA58" i="5"/>
  <c r="KZ57" i="5"/>
  <c r="AL59" i="5"/>
  <c r="HQ59" i="5" s="1"/>
  <c r="GA58" i="5"/>
  <c r="HZ19" i="5" l="1"/>
  <c r="HX19" i="5"/>
  <c r="LE19" i="5" s="1"/>
  <c r="HV19" i="5"/>
  <c r="IP19" i="5"/>
  <c r="IF19" i="5"/>
  <c r="LM19" i="5" s="1"/>
  <c r="ID19" i="5"/>
  <c r="IX19" i="5"/>
  <c r="IV19" i="5"/>
  <c r="JB19" i="5"/>
  <c r="IB19" i="5"/>
  <c r="LI19" i="5" s="1"/>
  <c r="IG19" i="5"/>
  <c r="HW19" i="5"/>
  <c r="IK19" i="5"/>
  <c r="LR19" i="5" s="1"/>
  <c r="C40" i="5" s="1"/>
  <c r="IJ19" i="5"/>
  <c r="IO19" i="5"/>
  <c r="IM19" i="5"/>
  <c r="HR19" i="5"/>
  <c r="IY19" i="5"/>
  <c r="JC19" i="5"/>
  <c r="IS19" i="5"/>
  <c r="IL19" i="5"/>
  <c r="LS19" i="5" s="1"/>
  <c r="JA19" i="5"/>
  <c r="HS19" i="5"/>
  <c r="IH19" i="5"/>
  <c r="JE19" i="5"/>
  <c r="IE19" i="5"/>
  <c r="IT19" i="5"/>
  <c r="MA19" i="5" s="1"/>
  <c r="IQ19" i="5"/>
  <c r="IR19" i="5"/>
  <c r="LY19" i="5" s="1"/>
  <c r="HY19" i="5"/>
  <c r="IN19" i="5"/>
  <c r="LU19" i="5" s="1"/>
  <c r="II19" i="5"/>
  <c r="KX19" i="5"/>
  <c r="KY20" i="5"/>
  <c r="HN59" i="5"/>
  <c r="LA19" i="5"/>
  <c r="MB19" i="5"/>
  <c r="KZ19" i="5"/>
  <c r="LC19" i="5"/>
  <c r="ML19" i="5"/>
  <c r="E40" i="5" s="1"/>
  <c r="LH19" i="5"/>
  <c r="MJ19" i="5"/>
  <c r="LQ19" i="5"/>
  <c r="KY19" i="5"/>
  <c r="LP19" i="5"/>
  <c r="IZ59" i="5"/>
  <c r="MG59" i="5" s="1"/>
  <c r="IR59" i="5"/>
  <c r="LY59" i="5" s="1"/>
  <c r="IJ59" i="5"/>
  <c r="LQ59" i="5" s="1"/>
  <c r="IB59" i="5"/>
  <c r="LI59" i="5" s="1"/>
  <c r="HT59" i="5"/>
  <c r="LA59" i="5" s="1"/>
  <c r="JA59" i="5"/>
  <c r="MH59" i="5" s="1"/>
  <c r="IS59" i="5"/>
  <c r="LZ59" i="5" s="1"/>
  <c r="IK59" i="5"/>
  <c r="LR59" i="5" s="1"/>
  <c r="C57" i="5" s="1"/>
  <c r="IC59" i="5"/>
  <c r="LJ59" i="5" s="1"/>
  <c r="HU59" i="5"/>
  <c r="LB59" i="5" s="1"/>
  <c r="JB59" i="5"/>
  <c r="MI59" i="5" s="1"/>
  <c r="IT59" i="5"/>
  <c r="MA59" i="5" s="1"/>
  <c r="IL59" i="5"/>
  <c r="LS59" i="5" s="1"/>
  <c r="ID59" i="5"/>
  <c r="LK59" i="5" s="1"/>
  <c r="HV59" i="5"/>
  <c r="LC59" i="5" s="1"/>
  <c r="JC59" i="5"/>
  <c r="MJ59" i="5" s="1"/>
  <c r="IU59" i="5"/>
  <c r="MB59" i="5" s="1"/>
  <c r="IM59" i="5"/>
  <c r="LT59" i="5" s="1"/>
  <c r="IE59" i="5"/>
  <c r="LL59" i="5" s="1"/>
  <c r="HW59" i="5"/>
  <c r="LD59" i="5" s="1"/>
  <c r="JD59" i="5"/>
  <c r="MK59" i="5" s="1"/>
  <c r="IV59" i="5"/>
  <c r="MC59" i="5" s="1"/>
  <c r="IN59" i="5"/>
  <c r="LU59" i="5" s="1"/>
  <c r="IF59" i="5"/>
  <c r="LM59" i="5" s="1"/>
  <c r="HX59" i="5"/>
  <c r="LE59" i="5" s="1"/>
  <c r="JE59" i="5"/>
  <c r="IW59" i="5"/>
  <c r="MD59" i="5" s="1"/>
  <c r="IO59" i="5"/>
  <c r="LV59" i="5" s="1"/>
  <c r="IG59" i="5"/>
  <c r="LN59" i="5" s="1"/>
  <c r="HY59" i="5"/>
  <c r="LF59" i="5" s="1"/>
  <c r="IX59" i="5"/>
  <c r="ME59" i="5" s="1"/>
  <c r="IP59" i="5"/>
  <c r="LW59" i="5" s="1"/>
  <c r="IH59" i="5"/>
  <c r="LO59" i="5" s="1"/>
  <c r="HZ59" i="5"/>
  <c r="LG59" i="5" s="1"/>
  <c r="HR59" i="5"/>
  <c r="KY59" i="5" s="1"/>
  <c r="HS59" i="5"/>
  <c r="KZ59" i="5" s="1"/>
  <c r="IA59" i="5"/>
  <c r="LH59" i="5" s="1"/>
  <c r="II59" i="5"/>
  <c r="LP59" i="5" s="1"/>
  <c r="IQ59" i="5"/>
  <c r="LX59" i="5" s="1"/>
  <c r="IY59" i="5"/>
  <c r="MF59" i="5" s="1"/>
  <c r="LK19" i="5"/>
  <c r="LT19" i="5"/>
  <c r="MI19" i="5"/>
  <c r="LL19" i="5"/>
  <c r="MH19" i="5"/>
  <c r="LO19" i="5"/>
  <c r="MD19" i="5"/>
  <c r="MK19" i="5"/>
  <c r="LD19" i="5"/>
  <c r="LZ19" i="5"/>
  <c r="LV19" i="5"/>
  <c r="MC19" i="5"/>
  <c r="LW19" i="5"/>
  <c r="MF19" i="5"/>
  <c r="LN19" i="5"/>
  <c r="MK58" i="5"/>
  <c r="KV59" i="5"/>
  <c r="KV56" i="5"/>
  <c r="KV53" i="5"/>
  <c r="ML53" i="5" s="1"/>
  <c r="KV58" i="5"/>
  <c r="ML58" i="5" s="1"/>
  <c r="KV52" i="5"/>
  <c r="ML52" i="5" s="1"/>
  <c r="KV57" i="5"/>
  <c r="ML57" i="5" s="1"/>
  <c r="KV54" i="5"/>
  <c r="ML54" i="5" s="1"/>
  <c r="KV55" i="5"/>
  <c r="ML55" i="5" s="1"/>
  <c r="KV50" i="5"/>
  <c r="ML50" i="5" s="1"/>
  <c r="KV44" i="5"/>
  <c r="ML44" i="5" s="1"/>
  <c r="KV46" i="5"/>
  <c r="ML46" i="5" s="1"/>
  <c r="KV49" i="5"/>
  <c r="ML49" i="5" s="1"/>
  <c r="KV47" i="5"/>
  <c r="ML47" i="5" s="1"/>
  <c r="KV37" i="5"/>
  <c r="ML37" i="5" s="1"/>
  <c r="KV45" i="5"/>
  <c r="ML45" i="5" s="1"/>
  <c r="KV40" i="5"/>
  <c r="ML40" i="5" s="1"/>
  <c r="KV30" i="5"/>
  <c r="ML30" i="5" s="1"/>
  <c r="KV33" i="5"/>
  <c r="ML33" i="5" s="1"/>
  <c r="KV41" i="5"/>
  <c r="ML41" i="5" s="1"/>
  <c r="KV39" i="5"/>
  <c r="ML39" i="5" s="1"/>
  <c r="KV43" i="5"/>
  <c r="ML43" i="5" s="1"/>
  <c r="KV48" i="5"/>
  <c r="ML48" i="5" s="1"/>
  <c r="KV34" i="5"/>
  <c r="ML34" i="5" s="1"/>
  <c r="KV36" i="5"/>
  <c r="ML36" i="5" s="1"/>
  <c r="KV35" i="5"/>
  <c r="ML35" i="5" s="1"/>
  <c r="KV38" i="5"/>
  <c r="ML38" i="5" s="1"/>
  <c r="KV29" i="5"/>
  <c r="ML29" i="5" s="1"/>
  <c r="KV28" i="5"/>
  <c r="ML28" i="5" s="1"/>
  <c r="KV32" i="5"/>
  <c r="ML32" i="5" s="1"/>
  <c r="KV31" i="5"/>
  <c r="ML31" i="5" s="1"/>
  <c r="KV42" i="5"/>
  <c r="ML42" i="5" s="1"/>
  <c r="KV51" i="5"/>
  <c r="ML51" i="5" s="1"/>
  <c r="KV27" i="5"/>
  <c r="ML27" i="5" s="1"/>
  <c r="KV26" i="5"/>
  <c r="ML26" i="5" s="1"/>
  <c r="KV25" i="5"/>
  <c r="ML25" i="5" s="1"/>
  <c r="KV24" i="5"/>
  <c r="ML24" i="5" s="1"/>
  <c r="KV22" i="5"/>
  <c r="ML22" i="5" s="1"/>
  <c r="KV23" i="5"/>
  <c r="ML23" i="5" s="1"/>
  <c r="KV21" i="5"/>
  <c r="ML21" i="5" s="1"/>
  <c r="KV20" i="5"/>
  <c r="ML20" i="5" s="1"/>
  <c r="MK20" i="5"/>
  <c r="ML56" i="5"/>
  <c r="LG19" i="5"/>
  <c r="LJ19" i="5"/>
  <c r="MG19" i="5"/>
  <c r="LF19" i="5"/>
  <c r="JH59" i="5"/>
  <c r="KX59" i="5" s="1"/>
  <c r="A57" i="5" s="1"/>
  <c r="JH56" i="5"/>
  <c r="KX56" i="5" s="1"/>
  <c r="JH53" i="5"/>
  <c r="KX53" i="5" s="1"/>
  <c r="JH54" i="5"/>
  <c r="KX54" i="5" s="1"/>
  <c r="JH55" i="5"/>
  <c r="KX55" i="5" s="1"/>
  <c r="JH58" i="5"/>
  <c r="KX58" i="5" s="1"/>
  <c r="JH44" i="5"/>
  <c r="KX44" i="5" s="1"/>
  <c r="JH46" i="5"/>
  <c r="KX46" i="5" s="1"/>
  <c r="JH52" i="5"/>
  <c r="KX52" i="5" s="1"/>
  <c r="JH51" i="5"/>
  <c r="KX51" i="5" s="1"/>
  <c r="JH42" i="5"/>
  <c r="KX42" i="5" s="1"/>
  <c r="JH41" i="5"/>
  <c r="KX41" i="5" s="1"/>
  <c r="JH37" i="5"/>
  <c r="KX37" i="5" s="1"/>
  <c r="JH57" i="5"/>
  <c r="KX57" i="5" s="1"/>
  <c r="JH40" i="5"/>
  <c r="KX40" i="5" s="1"/>
  <c r="JH39" i="5"/>
  <c r="KX39" i="5" s="1"/>
  <c r="JH30" i="5"/>
  <c r="KX30" i="5" s="1"/>
  <c r="JH33" i="5"/>
  <c r="KX33" i="5" s="1"/>
  <c r="JH47" i="5"/>
  <c r="KX47" i="5" s="1"/>
  <c r="JH38" i="5"/>
  <c r="KX38" i="5" s="1"/>
  <c r="JH50" i="5"/>
  <c r="KX50" i="5" s="1"/>
  <c r="JH49" i="5"/>
  <c r="KX49" i="5" s="1"/>
  <c r="JH43" i="5"/>
  <c r="KX43" i="5" s="1"/>
  <c r="JH48" i="5"/>
  <c r="KX48" i="5" s="1"/>
  <c r="JH45" i="5"/>
  <c r="KX45" i="5" s="1"/>
  <c r="JH34" i="5"/>
  <c r="KX34" i="5" s="1"/>
  <c r="JH35" i="5"/>
  <c r="KX35" i="5" s="1"/>
  <c r="JH29" i="5"/>
  <c r="KX29" i="5" s="1"/>
  <c r="JH36" i="5"/>
  <c r="KX36" i="5" s="1"/>
  <c r="JH28" i="5"/>
  <c r="KX28" i="5" s="1"/>
  <c r="JH31" i="5"/>
  <c r="KX31" i="5" s="1"/>
  <c r="JH32" i="5"/>
  <c r="KX32" i="5" s="1"/>
  <c r="JH27" i="5"/>
  <c r="KX27" i="5" s="1"/>
  <c r="JH26" i="5"/>
  <c r="KX26" i="5" s="1"/>
  <c r="JH25" i="5"/>
  <c r="KX25" i="5" s="1"/>
  <c r="JH24" i="5"/>
  <c r="KX24" i="5" s="1"/>
  <c r="JH23" i="5"/>
  <c r="KX23" i="5" s="1"/>
  <c r="JH22" i="5"/>
  <c r="KX22" i="5" s="1"/>
  <c r="JH21" i="5"/>
  <c r="KX21" i="5" s="1"/>
  <c r="JH20" i="5"/>
  <c r="KX20" i="5" s="1"/>
  <c r="KY58" i="5"/>
  <c r="LX19" i="5"/>
  <c r="LB19" i="5"/>
  <c r="ME19" i="5"/>
  <c r="A48" i="5" l="1"/>
  <c r="E48" i="5"/>
  <c r="ML59" i="5"/>
  <c r="E57" i="5" s="1"/>
  <c r="I57" i="5"/>
  <c r="A40" i="5"/>
  <c r="K58" i="5" l="1"/>
  <c r="J58" i="5"/>
</calcChain>
</file>

<file path=xl/sharedStrings.xml><?xml version="1.0" encoding="utf-8"?>
<sst xmlns="http://schemas.openxmlformats.org/spreadsheetml/2006/main" count="224" uniqueCount="126">
  <si>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</si>
  <si>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</si>
  <si>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</si>
  <si>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</si>
  <si>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</si>
  <si>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</si>
  <si>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</si>
  <si>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</si>
  <si>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</si>
  <si>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</si>
  <si>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</si>
  <si>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</si>
  <si>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</si>
  <si>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</si>
  <si>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</si>
  <si>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</si>
  <si>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20/10/2013</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</si>
  <si>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</si>
  <si>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</si>
  <si>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</si>
  <si>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</si>
  <si>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</si>
  <si>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</si>
  <si>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</si>
  <si>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</si>
  <si>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</si>
  <si>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</si>
  <si>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</si>
  <si>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</si>
  <si>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</si>
  <si>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</si>
  <si>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</si>
  <si>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</si>
  <si>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</si>
  <si>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STANDARD METHOD</t>
  </si>
  <si>
    <t>Bending Stresses</t>
  </si>
  <si>
    <t>Von mises stress on a 2D plane (For NASTRAN Bar Element Output)</t>
  </si>
  <si>
    <t>Across Height</t>
  </si>
  <si>
    <t>Across Width</t>
  </si>
  <si>
    <t>Position</t>
  </si>
  <si>
    <t>Vertical (H)</t>
  </si>
  <si>
    <t>Horizontal (B)</t>
  </si>
  <si>
    <t>General Properties</t>
  </si>
  <si>
    <t>Radius of Gyration</t>
  </si>
  <si>
    <t xml:space="preserve">of </t>
  </si>
  <si>
    <t>Shear Distribution over half of cross section</t>
  </si>
  <si>
    <t>Position of</t>
  </si>
  <si>
    <t>Area of</t>
  </si>
  <si>
    <t>Shear</t>
  </si>
  <si>
    <t>A =</t>
  </si>
  <si>
    <t>ρₓ =</t>
  </si>
  <si>
    <t>interest</t>
  </si>
  <si>
    <t>Height of total cross section =</t>
  </si>
  <si>
    <t>in</t>
  </si>
  <si>
    <t>Centroid</t>
  </si>
  <si>
    <t>y-bar</t>
  </si>
  <si>
    <t>Lower Area</t>
  </si>
  <si>
    <t>Stress</t>
  </si>
  <si>
    <t>Width of total cross section =</t>
  </si>
  <si>
    <t>Accross Width</t>
  </si>
  <si>
    <t>S1 from M2</t>
  </si>
  <si>
    <t>S1 from M3</t>
  </si>
  <si>
    <t>Total S1</t>
  </si>
  <si>
    <t>S12 Shear Stress</t>
  </si>
  <si>
    <t>S13 Shear Stress</t>
  </si>
  <si>
    <t>(in)</t>
  </si>
  <si>
    <t>Centroid of Entire Cross Section =</t>
  </si>
  <si>
    <t>(in²)</t>
  </si>
  <si>
    <t>(psi)</t>
  </si>
  <si>
    <t>in²</t>
  </si>
  <si>
    <t>Wdith of cross section =</t>
  </si>
  <si>
    <t>ẋ =</t>
  </si>
  <si>
    <t>ρᵧ =</t>
  </si>
  <si>
    <t>2nd Moment of area of cross section</t>
  </si>
  <si>
    <t>in⁴</t>
  </si>
  <si>
    <t>ẏ =</t>
  </si>
  <si>
    <t>Area Moment of Intertia</t>
  </si>
  <si>
    <t>Iₓ =</t>
  </si>
  <si>
    <t>Iᵧ =</t>
  </si>
  <si>
    <t>J =</t>
  </si>
  <si>
    <t>B =</t>
  </si>
  <si>
    <t>H =</t>
  </si>
  <si>
    <t>Applied Loads</t>
  </si>
  <si>
    <t>Material Properties</t>
  </si>
  <si>
    <t>P₁₁ =</t>
  </si>
  <si>
    <t>lb</t>
  </si>
  <si>
    <t>psi</t>
  </si>
  <si>
    <t>Individual Component Stresses</t>
  </si>
  <si>
    <t>P₁₂ =</t>
  </si>
  <si>
    <t>Ftu =</t>
  </si>
  <si>
    <t>S₁₁ =</t>
  </si>
  <si>
    <t>P₁₃ =</t>
  </si>
  <si>
    <t>Fitting Factor:</t>
  </si>
  <si>
    <t>S₂₂ =</t>
  </si>
  <si>
    <t>M₂₂ =</t>
  </si>
  <si>
    <t>inlb</t>
  </si>
  <si>
    <t>=</t>
  </si>
  <si>
    <t>(Enter 1.00 if no fitting factor required)</t>
  </si>
  <si>
    <t>S₃₃ =</t>
  </si>
  <si>
    <t>M₃₃ =</t>
  </si>
  <si>
    <t>Ultimate Factor:</t>
  </si>
  <si>
    <t>S₁₂ =</t>
  </si>
  <si>
    <t>(Enter 1.00 if loads at ultimate level)</t>
  </si>
  <si>
    <t>S₂₃ =</t>
  </si>
  <si>
    <t>S₁₃ =</t>
  </si>
  <si>
    <t>Fringe Plot Stress Summary (No Ultimate Factor)</t>
  </si>
  <si>
    <t>Peak Vonmises Stress =</t>
  </si>
  <si>
    <t>VON MISES STRESS DISTRIBUTION RECTANGULAR CROSS SECTION</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</si>
  <si>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</si>
  <si>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</si>
  <si>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</si>
  <si>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</si>
  <si>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</si>
  <si>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</si>
  <si>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</si>
  <si>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</si>
  <si>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</si>
  <si>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</si>
  <si>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</si>
  <si>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</si>
  <si>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</si>
  <si>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</si>
  <si>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</si>
  <si>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</si>
  <si>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</si>
  <si>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AA-SM-041-025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</si>
</sst>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8" x14ac:knownFonts="1">
    <font>
      <sz val="10"/>
      <color theme="1"/>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1"/>
      <color theme="1"/>
      <name val="Calibri"/>
      <family val="2"/>
      <scheme val="minor"/>
    </font>
    <font>
      <sz val="10"/>
      <color theme="0" tint="-0.499984740745262"/>
      <name val="Calibri"/>
      <family val="2"/>
    </font>
    <font>
      <sz val="8"/>
      <name val="Calibri"/>
      <family val="2"/>
    </font>
    <font>
      <sz val="1"/>
      <color theme="0"/>
      <name val="Calibri"/>
      <family val="2"/>
    </font>
    <font>
      <sz val="1"/>
      <color theme="0"/>
      <name val="Calibri"/>
      <family val="2"/>
      <scheme val="minor"/>
    </font>
    <font>
      <sz val="10"/>
      <color rgb="FF0000FF"/>
      <name val="Calibri"/>
      <family val="2"/>
      <scheme val="minor"/>
    </font>
    <font>
      <sz val="8"/>
      <color rgb="FF000000"/>
      <name val="Calibri"/>
      <family val="2"/>
    </font>
    <font>
      <i/>
      <sz val="10"/>
      <color theme="0" tint="-0.499984740745262"/>
      <name val="Calibri"/>
      <family val="2"/>
      <scheme val="minor"/>
    </font>
    <font>
      <sz val="10"/>
      <color rgb="FF000000"/>
      <name val="Calibri"/>
      <family val="2"/>
    </font>
    <font>
      <sz val="8"/>
      <name val="Calibri"/>
      <family val="2"/>
      <scheme val="minor"/>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8">
    <xf numFmtId="0" fontId="0" fillId="0" borderId="0"/>
    <xf numFmtId="0" fontId="1" fillId="0" borderId="0"/>
    <xf numFmtId="0" fontId="1" fillId="0" borderId="0"/>
    <xf numFmtId="0" fontId="10" fillId="0" borderId="0" applyNumberFormat="0" applyFill="0" applyBorder="0" applyAlignment="0" applyProtection="0">
      <alignment vertical="top"/>
      <protection locked="0"/>
    </xf>
    <xf numFmtId="0" fontId="2" fillId="0" borderId="0" applyProtection="0"/>
    <xf numFmtId="0" fontId="11" fillId="0" borderId="0"/>
    <xf numFmtId="0" fontId="12" fillId="0" borderId="0"/>
    <xf numFmtId="0" fontId="10" fillId="0" borderId="0" applyNumberFormat="0" applyFill="0" applyBorder="0" applyAlignment="0" applyProtection="0">
      <alignment vertical="top"/>
      <protection locked="0"/>
    </xf>
  </cellStyleXfs>
  <cellXfs count="117">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1" xfId="1" applyFont="1" applyBorder="1" applyAlignment="1">
      <alignment horizontal="center"/>
    </xf>
    <xf numFmtId="0" fontId="2" fillId="0" borderId="0" xfId="1" applyFont="1" applyAlignment="1">
      <alignment horizontal="right"/>
    </xf>
    <xf numFmtId="0" fontId="4" fillId="0" borderId="0" xfId="1" applyFont="1" applyAlignment="1">
      <alignment horizontal="left"/>
    </xf>
    <xf numFmtId="0" fontId="2" fillId="0" borderId="2" xfId="1" applyFont="1" applyBorder="1" applyAlignment="1">
      <alignment horizontal="center"/>
    </xf>
    <xf numFmtId="14" fontId="3" fillId="0" borderId="0" xfId="1" quotePrefix="1" applyNumberFormat="1" applyFont="1" applyProtection="1">
      <protection locked="0"/>
    </xf>
    <xf numFmtId="0" fontId="2" fillId="0" borderId="2" xfId="2" applyFont="1" applyBorder="1" applyAlignment="1">
      <alignment horizontal="center"/>
    </xf>
    <xf numFmtId="1" fontId="2" fillId="0" borderId="2"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2" xfId="1" applyFont="1" applyBorder="1" applyAlignment="1">
      <alignment horizontal="center"/>
    </xf>
    <xf numFmtId="0" fontId="8" fillId="0" borderId="0" xfId="1" applyFont="1"/>
    <xf numFmtId="0" fontId="2" fillId="0" borderId="0" xfId="1" applyFont="1" applyBorder="1" applyAlignment="1"/>
    <xf numFmtId="0" fontId="8" fillId="0" borderId="0" xfId="1" applyFont="1" applyBorder="1" applyAlignment="1"/>
    <xf numFmtId="0" fontId="3" fillId="0" borderId="0" xfId="1" applyFont="1"/>
    <xf numFmtId="0" fontId="5" fillId="0" borderId="0" xfId="1" applyFont="1" applyAlignment="1">
      <alignment horizontal="left"/>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0" fontId="4" fillId="0" borderId="0" xfId="1" applyFont="1" applyBorder="1"/>
    <xf numFmtId="0" fontId="2" fillId="0" borderId="0" xfId="1" applyFont="1" applyBorder="1" applyAlignment="1">
      <alignment horizontal="center"/>
    </xf>
    <xf numFmtId="0" fontId="2" fillId="0" borderId="3" xfId="1" applyFont="1" applyBorder="1"/>
    <xf numFmtId="0" fontId="6" fillId="0" borderId="0" xfId="1" applyFont="1" applyBorder="1"/>
    <xf numFmtId="0" fontId="2" fillId="0" borderId="0" xfId="5" applyFont="1" applyBorder="1" applyAlignment="1" applyProtection="1">
      <alignment vertical="center"/>
      <protection locked="0"/>
    </xf>
    <xf numFmtId="0" fontId="4" fillId="0" borderId="0" xfId="5" applyFont="1" applyBorder="1"/>
    <xf numFmtId="0" fontId="2" fillId="0" borderId="0" xfId="5" applyFont="1" applyBorder="1"/>
    <xf numFmtId="0" fontId="4" fillId="0" borderId="0" xfId="5" applyFont="1" applyBorder="1" applyAlignment="1" applyProtection="1">
      <alignment horizontal="left" vertical="center"/>
      <protection locked="0"/>
    </xf>
    <xf numFmtId="0" fontId="2" fillId="0" borderId="0" xfId="5" applyFont="1" applyBorder="1" applyAlignment="1" applyProtection="1">
      <alignment horizontal="right" vertical="center"/>
      <protection locked="0"/>
    </xf>
    <xf numFmtId="2" fontId="2" fillId="0" borderId="0" xfId="1" applyNumberFormat="1" applyFont="1"/>
    <xf numFmtId="0" fontId="11" fillId="0" borderId="0" xfId="5"/>
    <xf numFmtId="0" fontId="2" fillId="0" borderId="0" xfId="5" applyFont="1" applyBorder="1" applyProtection="1">
      <protection locked="0"/>
    </xf>
    <xf numFmtId="0" fontId="11" fillId="0" borderId="0" xfId="5" applyAlignment="1">
      <alignment horizontal="center"/>
    </xf>
    <xf numFmtId="0" fontId="13" fillId="0" borderId="0" xfId="5" applyFont="1" applyAlignment="1">
      <alignment horizontal="center"/>
    </xf>
    <xf numFmtId="165" fontId="2" fillId="0" borderId="0" xfId="5" applyNumberFormat="1" applyFont="1" applyBorder="1" applyAlignment="1" applyProtection="1">
      <alignment horizontal="right" vertical="center"/>
      <protection locked="0"/>
    </xf>
    <xf numFmtId="165" fontId="2" fillId="0" borderId="0" xfId="5" applyNumberFormat="1" applyFont="1" applyBorder="1" applyAlignment="1" applyProtection="1">
      <alignment vertical="center"/>
      <protection locked="0"/>
    </xf>
    <xf numFmtId="2" fontId="2" fillId="0" borderId="0" xfId="1" applyNumberFormat="1" applyFont="1" applyBorder="1" applyAlignment="1">
      <alignment horizontal="center"/>
    </xf>
    <xf numFmtId="2" fontId="2" fillId="0" borderId="0" xfId="1" applyNumberFormat="1" applyFont="1" applyAlignment="1">
      <alignment horizontal="right"/>
    </xf>
    <xf numFmtId="2" fontId="2" fillId="0" borderId="0" xfId="1" applyNumberFormat="1" applyFont="1" applyAlignment="1">
      <alignment horizontal="center"/>
    </xf>
    <xf numFmtId="164" fontId="2" fillId="0" borderId="0" xfId="1" applyNumberFormat="1" applyFont="1" applyAlignment="1">
      <alignment horizontal="center"/>
    </xf>
    <xf numFmtId="0" fontId="14" fillId="0" borderId="0" xfId="5" applyFont="1" applyAlignment="1">
      <alignment horizontal="center"/>
    </xf>
    <xf numFmtId="164" fontId="14" fillId="0" borderId="0" xfId="5" applyNumberFormat="1" applyFont="1" applyAlignment="1">
      <alignment horizontal="center"/>
    </xf>
    <xf numFmtId="1" fontId="15" fillId="0" borderId="0" xfId="5" applyNumberFormat="1" applyFont="1" applyBorder="1" applyAlignment="1">
      <alignment horizontal="center"/>
    </xf>
    <xf numFmtId="1" fontId="16" fillId="0" borderId="0" xfId="1" applyNumberFormat="1" applyFont="1" applyBorder="1" applyAlignment="1">
      <alignment horizontal="center"/>
    </xf>
    <xf numFmtId="1" fontId="2" fillId="0" borderId="0" xfId="1" applyNumberFormat="1" applyFont="1" applyBorder="1"/>
    <xf numFmtId="0" fontId="2" fillId="0" borderId="0" xfId="5" applyFont="1" applyBorder="1" applyAlignment="1">
      <alignment horizontal="right"/>
    </xf>
    <xf numFmtId="165" fontId="2" fillId="0" borderId="0" xfId="5" applyNumberFormat="1" applyFont="1" applyBorder="1"/>
    <xf numFmtId="166" fontId="2" fillId="0" borderId="0" xfId="1" applyNumberFormat="1" applyFont="1"/>
    <xf numFmtId="166" fontId="2" fillId="0" borderId="0" xfId="5" applyNumberFormat="1" applyFont="1" applyBorder="1" applyAlignment="1" applyProtection="1">
      <alignment horizontal="right" vertical="center"/>
      <protection locked="0"/>
    </xf>
    <xf numFmtId="166" fontId="2" fillId="0" borderId="0" xfId="5" applyNumberFormat="1" applyFont="1" applyBorder="1" applyAlignment="1" applyProtection="1">
      <alignment vertical="center"/>
      <protection locked="0"/>
    </xf>
    <xf numFmtId="166" fontId="2" fillId="0" borderId="0" xfId="5" applyNumberFormat="1" applyFont="1" applyBorder="1" applyAlignment="1">
      <alignment horizontal="right"/>
    </xf>
    <xf numFmtId="166" fontId="2" fillId="0" borderId="0" xfId="5" applyNumberFormat="1" applyFont="1" applyBorder="1"/>
    <xf numFmtId="0" fontId="2" fillId="0" borderId="0" xfId="4" applyFont="1" applyBorder="1" applyProtection="1">
      <protection locked="0"/>
    </xf>
    <xf numFmtId="0" fontId="18" fillId="0" borderId="0" xfId="5" applyFont="1" applyBorder="1" applyAlignment="1">
      <alignment horizontal="right"/>
    </xf>
    <xf numFmtId="0" fontId="17" fillId="0" borderId="0" xfId="1" applyFont="1" applyBorder="1"/>
    <xf numFmtId="0" fontId="19" fillId="0" borderId="0" xfId="1" applyFont="1" applyBorder="1"/>
    <xf numFmtId="0" fontId="2" fillId="0" borderId="0" xfId="1" applyFont="1" applyAlignment="1">
      <alignment horizontal="left"/>
    </xf>
    <xf numFmtId="0" fontId="20" fillId="0" borderId="0" xfId="5" applyFont="1" applyAlignment="1">
      <alignment horizontal="right"/>
    </xf>
    <xf numFmtId="1" fontId="19" fillId="0" borderId="0" xfId="1" applyNumberFormat="1" applyFont="1" applyBorder="1"/>
    <xf numFmtId="0" fontId="21" fillId="0" borderId="0" xfId="1" applyFont="1" applyBorder="1"/>
    <xf numFmtId="0" fontId="2" fillId="0" borderId="0" xfId="1" applyFont="1" applyAlignment="1"/>
    <xf numFmtId="0" fontId="2" fillId="0" borderId="0" xfId="1" applyFont="1" applyFill="1" applyAlignment="1"/>
    <xf numFmtId="0" fontId="11" fillId="0" borderId="0" xfId="5" applyFont="1" applyAlignment="1"/>
    <xf numFmtId="0" fontId="9" fillId="0" borderId="0" xfId="1" applyFont="1" applyBorder="1"/>
    <xf numFmtId="0" fontId="20" fillId="0" borderId="0" xfId="5" applyFont="1" applyAlignment="1">
      <alignment horizontal="left"/>
    </xf>
    <xf numFmtId="1" fontId="9" fillId="0" borderId="0" xfId="1" applyNumberFormat="1" applyFont="1" applyBorder="1"/>
    <xf numFmtId="1" fontId="9" fillId="0" borderId="0" xfId="1" applyNumberFormat="1" applyFont="1" applyBorder="1" applyAlignment="1">
      <alignment horizontal="center"/>
    </xf>
    <xf numFmtId="1" fontId="9" fillId="0" borderId="0" xfId="1" applyNumberFormat="1" applyFont="1" applyBorder="1" applyAlignment="1">
      <alignment horizontal="left"/>
    </xf>
    <xf numFmtId="0" fontId="9" fillId="0" borderId="0" xfId="1" applyFont="1" applyBorder="1" applyAlignment="1">
      <alignment horizontal="left"/>
    </xf>
    <xf numFmtId="0" fontId="2" fillId="0" borderId="0" xfId="1" applyFont="1" applyBorder="1" applyAlignment="1">
      <alignment vertical="top"/>
    </xf>
    <xf numFmtId="0" fontId="11" fillId="0" borderId="0" xfId="5" applyFont="1" applyAlignment="1">
      <alignment vertical="top"/>
    </xf>
    <xf numFmtId="0" fontId="11" fillId="0" borderId="0" xfId="5" applyAlignment="1"/>
    <xf numFmtId="164" fontId="11" fillId="0" borderId="0" xfId="5" applyNumberFormat="1" applyAlignment="1"/>
    <xf numFmtId="1" fontId="4" fillId="0" borderId="0" xfId="1" applyNumberFormat="1" applyFont="1" applyBorder="1"/>
    <xf numFmtId="2" fontId="4" fillId="0" borderId="0" xfId="1" applyNumberFormat="1" applyFont="1" applyAlignment="1">
      <alignment horizontal="center"/>
    </xf>
    <xf numFmtId="0" fontId="2" fillId="0" borderId="4" xfId="1" applyFont="1" applyBorder="1"/>
    <xf numFmtId="165" fontId="17" fillId="0" borderId="0" xfId="5" applyNumberFormat="1" applyFont="1" applyBorder="1" applyAlignment="1" applyProtection="1">
      <alignment horizontal="right" vertical="center"/>
      <protection locked="0"/>
    </xf>
    <xf numFmtId="165" fontId="17" fillId="0" borderId="0" xfId="5" applyNumberFormat="1" applyFont="1" applyBorder="1"/>
    <xf numFmtId="1" fontId="2" fillId="0" borderId="0" xfId="1" applyNumberFormat="1" applyFont="1"/>
    <xf numFmtId="0" fontId="9" fillId="0" borderId="0" xfId="1" applyFont="1" applyBorder="1" applyAlignment="1">
      <alignment horizontal="center"/>
    </xf>
    <xf numFmtId="1" fontId="2" fillId="0" borderId="0" xfId="1" applyNumberFormat="1" applyFont="1" applyBorder="1" applyAlignment="1">
      <alignment vertical="top" wrapText="1"/>
    </xf>
    <xf numFmtId="0" fontId="2" fillId="0" borderId="0" xfId="0" applyFont="1" applyBorder="1" applyProtection="1">
      <protection locked="0"/>
    </xf>
    <xf numFmtId="0" fontId="2"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22" fillId="0" borderId="0" xfId="0" applyFont="1" applyAlignment="1">
      <alignment horizontal="center"/>
    </xf>
    <xf numFmtId="0" fontId="23" fillId="0" borderId="0" xfId="3" applyFont="1" applyBorder="1" applyAlignment="1" applyProtection="1">
      <alignment horizontal="center"/>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6" fillId="0" borderId="0" xfId="1" applyFont="1" applyBorder="1" applyAlignment="1">
      <alignment horizontal="center"/>
    </xf>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24" fillId="0" borderId="0" xfId="1" applyFont="1"/>
    <xf numFmtId="0" fontId="25" fillId="0" borderId="0" xfId="0" applyFont="1" applyProtection="1">
      <protection locked="0"/>
    </xf>
    <xf numFmtId="0" fontId="26" fillId="0" borderId="0" xfId="0" applyFont="1" applyFill="1" applyAlignment="1" applyProtection="1">
      <alignment horizontal="center"/>
      <protection locked="0"/>
    </xf>
    <xf numFmtId="0" fontId="2" fillId="0" borderId="0" xfId="0" applyFont="1" applyBorder="1"/>
    <xf numFmtId="0" fontId="2" fillId="0" borderId="2" xfId="0" applyFont="1" applyBorder="1"/>
    <xf numFmtId="0" fontId="2" fillId="0" borderId="2" xfId="0" applyFont="1" applyBorder="1" applyAlignment="1">
      <alignment horizontal="center"/>
    </xf>
    <xf numFmtId="0" fontId="27" fillId="0" borderId="0" xfId="3" applyFont="1" applyBorder="1" applyAlignment="1" applyProtection="1">
      <alignment horizontal="center"/>
    </xf>
    <xf numFmtId="0" fontId="10" fillId="0" borderId="0" xfId="7" applyBorder="1" applyAlignment="1" applyProtection="1">
      <alignment horizontal="center"/>
    </xf>
    <xf numFmtId="0" fontId="10" fillId="0" borderId="0" xfId="7" applyFont="1" applyBorder="1" applyAlignment="1" applyProtection="1">
      <alignment horizontal="center"/>
    </xf>
    <xf numFmtId="0" fontId="2" fillId="0" borderId="0" xfId="1" applyFont="1" applyBorder="1" applyAlignment="1">
      <alignment horizontal="left" vertical="top" wrapText="1"/>
    </xf>
    <xf numFmtId="0" fontId="2" fillId="0" borderId="0" xfId="1" applyFont="1" applyBorder="1" applyAlignment="1">
      <alignment horizontal="left" wrapText="1"/>
    </xf>
    <xf numFmtId="0" fontId="10" fillId="0" borderId="0" xfId="7" applyBorder="1" applyAlignment="1" applyProtection="1">
      <alignment horizontal="center"/>
    </xf>
    <xf numFmtId="0" fontId="20" fillId="0" borderId="0" xfId="5" applyFont="1" applyBorder="1" applyAlignment="1">
      <alignment horizontal="right"/>
    </xf>
  </cellXfs>
  <cellStyles count="8">
    <cellStyle name="BODY TEXT" xfId="4"/>
    <cellStyle name="Hyperlink" xfId="3" builtinId="8"/>
    <cellStyle name="Hyperlink 2" xfId="7"/>
    <cellStyle name="Normal" xfId="0" builtinId="0"/>
    <cellStyle name="Normal 2" xfId="5"/>
    <cellStyle name="Normal 2 2" xfId="1"/>
    <cellStyle name="Normal 3" xfId="6"/>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50"/>
      <c:rotY val="30"/>
      <c:depthPercent val="100"/>
      <c:rAngAx val="0"/>
      <c:perspective val="60"/>
    </c:view3D>
    <c:floor>
      <c:thickness val="0"/>
    </c:floor>
    <c:sideWall>
      <c:thickness val="0"/>
    </c:sideWall>
    <c:backWall>
      <c:thickness val="0"/>
    </c:backWall>
    <c:plotArea>
      <c:layout>
        <c:manualLayout>
          <c:layoutTarget val="inner"/>
          <c:xMode val="edge"/>
          <c:yMode val="edge"/>
          <c:x val="8.9071061272343363E-2"/>
          <c:y val="1.7583606048626365E-2"/>
          <c:w val="0.9031049010458515"/>
          <c:h val="0.96730847355071103"/>
        </c:manualLayout>
      </c:layout>
      <c:surface3DChart>
        <c:wireframe val="0"/>
        <c:ser>
          <c:idx val="0"/>
          <c:order val="0"/>
          <c:val>
            <c:numRef>
              <c:f>ANALYSIS!$KX$19:$ML$19</c:f>
              <c:numCache>
                <c:formatCode>0</c:formatCode>
                <c:ptCount val="41"/>
                <c:pt idx="0">
                  <c:v>20270.244622121871</c:v>
                </c:pt>
                <c:pt idx="1">
                  <c:v>19741.776328194643</c:v>
                </c:pt>
                <c:pt idx="2">
                  <c:v>19218.939585822958</c:v>
                </c:pt>
                <c:pt idx="3">
                  <c:v>18701.294246749352</c:v>
                </c:pt>
                <c:pt idx="4">
                  <c:v>18188.396062933833</c:v>
                </c:pt>
                <c:pt idx="5">
                  <c:v>17679.797334505427</c:v>
                </c:pt>
                <c:pt idx="6">
                  <c:v>17175.047572986936</c:v>
                </c:pt>
                <c:pt idx="7">
                  <c:v>16673.694176380061</c:v>
                </c:pt>
                <c:pt idx="8">
                  <c:v>16175.283112768837</c:v>
                </c:pt>
                <c:pt idx="9">
                  <c:v>15679.359609259722</c:v>
                </c:pt>
                <c:pt idx="10">
                  <c:v>15185.468843339871</c:v>
                </c:pt>
                <c:pt idx="11">
                  <c:v>14693.156634118386</c:v>
                </c:pt>
                <c:pt idx="12">
                  <c:v>14201.970131443211</c:v>
                </c:pt>
                <c:pt idx="13">
                  <c:v>13711.458501593206</c:v>
                </c:pt>
                <c:pt idx="14">
                  <c:v>13221.173609182282</c:v>
                </c:pt>
                <c:pt idx="15">
                  <c:v>12730.670696156451</c:v>
                </c:pt>
                <c:pt idx="16">
                  <c:v>12239.509060429635</c:v>
                </c:pt>
                <c:pt idx="17">
                  <c:v>11747.252738966374</c:v>
                </c:pt>
                <c:pt idx="18">
                  <c:v>11253.471203249308</c:v>
                </c:pt>
                <c:pt idx="19">
                  <c:v>10757.740079492729</c:v>
                </c:pt>
                <c:pt idx="20">
                  <c:v>10259.641912358198</c:v>
                </c:pt>
                <c:pt idx="21">
                  <c:v>9758.7670003967032</c:v>
                </c:pt>
                <c:pt idx="22">
                  <c:v>9254.7143458118899</c:v>
                </c:pt>
                <c:pt idx="23">
                  <c:v>8747.0927835181501</c:v>
                </c:pt>
                <c:pt idx="24">
                  <c:v>8235.5223902779198</c:v>
                </c:pt>
                <c:pt idx="25">
                  <c:v>7719.6363336956383</c:v>
                </c:pt>
                <c:pt idx="26">
                  <c:v>7199.0834211573629</c:v>
                </c:pt>
                <c:pt idx="27">
                  <c:v>6673.5317854689774</c:v>
                </c:pt>
                <c:pt idx="28">
                  <c:v>6142.6744676292919</c:v>
                </c:pt>
                <c:pt idx="29">
                  <c:v>5606.2382776425247</c:v>
                </c:pt>
                <c:pt idx="30">
                  <c:v>5063.9985676459746</c:v>
                </c:pt>
                <c:pt idx="31">
                  <c:v>4515.8052446565043</c:v>
                </c:pt>
                <c:pt idx="32">
                  <c:v>3961.6315804872802</c:v>
                </c:pt>
                <c:pt idx="33">
                  <c:v>3401.6731528539462</c:v>
                </c:pt>
                <c:pt idx="34">
                  <c:v>2836.5689901479222</c:v>
                </c:pt>
                <c:pt idx="35">
                  <c:v>2267.9638535031695</c:v>
                </c:pt>
                <c:pt idx="36">
                  <c:v>1700.2174401723462</c:v>
                </c:pt>
                <c:pt idx="37">
                  <c:v>1147.1513654820028</c:v>
                </c:pt>
                <c:pt idx="38">
                  <c:v>670.63425609405158</c:v>
                </c:pt>
                <c:pt idx="39">
                  <c:v>569.56636532364359</c:v>
                </c:pt>
                <c:pt idx="40">
                  <c:v>986.94074939170787</c:v>
                </c:pt>
              </c:numCache>
            </c:numRef>
          </c:val>
          <c:extLst>
            <c:ext xmlns:c16="http://schemas.microsoft.com/office/drawing/2014/chart" uri="{C3380CC4-5D6E-409C-BE32-E72D297353CC}">
              <c16:uniqueId val="{00000000-4592-4697-BD8F-8D4BB36344DB}"/>
            </c:ext>
          </c:extLst>
        </c:ser>
        <c:ser>
          <c:idx val="1"/>
          <c:order val="1"/>
          <c:val>
            <c:numRef>
              <c:f>ANALYSIS!$KX$20:$ML$20</c:f>
              <c:numCache>
                <c:formatCode>0</c:formatCode>
                <c:ptCount val="41"/>
                <c:pt idx="0">
                  <c:v>19806.617026083688</c:v>
                </c:pt>
                <c:pt idx="1">
                  <c:v>19278.728680232034</c:v>
                </c:pt>
                <c:pt idx="2">
                  <c:v>18756.643401560283</c:v>
                </c:pt>
                <c:pt idx="3">
                  <c:v>18239.923940343888</c:v>
                </c:pt>
                <c:pt idx="4">
                  <c:v>17728.128952160285</c:v>
                </c:pt>
                <c:pt idx="5">
                  <c:v>17220.813701672443</c:v>
                </c:pt>
                <c:pt idx="6">
                  <c:v>16717.53079402386</c:v>
                </c:pt>
                <c:pt idx="7">
                  <c:v>16217.830932602214</c:v>
                </c:pt>
                <c:pt idx="8">
                  <c:v>15721.263702561919</c:v>
                </c:pt>
                <c:pt idx="9">
                  <c:v>15227.378380404116</c:v>
                </c:pt>
                <c:pt idx="10">
                  <c:v>14735.724771174533</c:v>
                </c:pt>
                <c:pt idx="11">
                  <c:v>14245.854076563654</c:v>
                </c:pt>
                <c:pt idx="12">
                  <c:v>13757.319799534376</c:v>
                </c:pt>
                <c:pt idx="13">
                  <c:v>13269.678694279501</c:v>
                </c:pt>
                <c:pt idx="14">
                  <c:v>12782.491774645823</c:v>
                </c:pt>
                <c:pt idx="15">
                  <c:v>12295.325400125606</c:v>
                </c:pt>
                <c:pt idx="16">
                  <c:v>11807.75246681534</c:v>
                </c:pt>
                <c:pt idx="17">
                  <c:v>11319.353742446823</c:v>
                </c:pt>
                <c:pt idx="18">
                  <c:v>10829.719401355729</c:v>
                </c:pt>
                <c:pt idx="19">
                  <c:v>10338.450839652467</c:v>
                </c:pt>
                <c:pt idx="20">
                  <c:v>9845.1628870248205</c:v>
                </c:pt>
                <c:pt idx="21">
                  <c:v>9349.4865862523638</c:v>
                </c:pt>
                <c:pt idx="22">
                  <c:v>8851.0727958425978</c:v>
                </c:pt>
                <c:pt idx="23">
                  <c:v>8349.5970043141097</c:v>
                </c:pt>
                <c:pt idx="24">
                  <c:v>7844.7659600520965</c:v>
                </c:pt>
                <c:pt idx="25">
                  <c:v>7336.3270788579421</c:v>
                </c:pt>
                <c:pt idx="26">
                  <c:v>6824.0822052859667</c:v>
                </c:pt>
                <c:pt idx="27">
                  <c:v>6307.9083924570314</c:v>
                </c:pt>
                <c:pt idx="28">
                  <c:v>5787.7903700356337</c:v>
                </c:pt>
                <c:pt idx="29">
                  <c:v>5263.8732255026762</c:v>
                </c:pt>
                <c:pt idx="30">
                  <c:v>4736.5516103836053</c:v>
                </c:pt>
                <c:pt idx="31">
                  <c:v>4206.6284158006574</c:v>
                </c:pt>
                <c:pt idx="32">
                  <c:v>3675.613738781024</c:v>
                </c:pt>
                <c:pt idx="33">
                  <c:v>3146.3276644838334</c:v>
                </c:pt>
                <c:pt idx="34">
                  <c:v>2624.2155257457621</c:v>
                </c:pt>
                <c:pt idx="35">
                  <c:v>2120.478598510384</c:v>
                </c:pt>
                <c:pt idx="36">
                  <c:v>1660.0887765589932</c:v>
                </c:pt>
                <c:pt idx="37">
                  <c:v>1301.3445407598513</c:v>
                </c:pt>
                <c:pt idx="38">
                  <c:v>1157.4444350086019</c:v>
                </c:pt>
                <c:pt idx="39">
                  <c:v>1314.0468467451465</c:v>
                </c:pt>
                <c:pt idx="40">
                  <c:v>1699.6326867856046</c:v>
                </c:pt>
              </c:numCache>
            </c:numRef>
          </c:val>
          <c:extLst>
            <c:ext xmlns:c16="http://schemas.microsoft.com/office/drawing/2014/chart" uri="{C3380CC4-5D6E-409C-BE32-E72D297353CC}">
              <c16:uniqueId val="{00000001-4592-4697-BD8F-8D4BB36344DB}"/>
            </c:ext>
          </c:extLst>
        </c:ser>
        <c:ser>
          <c:idx val="2"/>
          <c:order val="2"/>
          <c:val>
            <c:numRef>
              <c:f>ANALYSIS!$KX$21:$ML$21</c:f>
              <c:numCache>
                <c:formatCode>0</c:formatCode>
                <c:ptCount val="41"/>
                <c:pt idx="0">
                  <c:v>19377.812561620809</c:v>
                </c:pt>
                <c:pt idx="1">
                  <c:v>18851.506760405369</c:v>
                </c:pt>
                <c:pt idx="2">
                  <c:v>18331.229780381633</c:v>
                </c:pt>
                <c:pt idx="3">
                  <c:v>17816.551991719189</c:v>
                </c:pt>
                <c:pt idx="4">
                  <c:v>17307.040232944913</c:v>
                </c:pt>
                <c:pt idx="5">
                  <c:v>16802.258657225426</c:v>
                </c:pt>
                <c:pt idx="6">
                  <c:v>16301.769635287475</c:v>
                </c:pt>
                <c:pt idx="7">
                  <c:v>15805.134719690352</c:v>
                </c:pt>
                <c:pt idx="8">
                  <c:v>15311.915677368075</c:v>
                </c:pt>
                <c:pt idx="9">
                  <c:v>14821.675600335659</c:v>
                </c:pt>
                <c:pt idx="10">
                  <c:v>14333.980108456994</c:v>
                </c:pt>
                <c:pt idx="11">
                  <c:v>13848.398663557697</c:v>
                </c:pt>
                <c:pt idx="12">
                  <c:v>13364.506021435631</c:v>
                </c:pt>
                <c:pt idx="13">
                  <c:v>12881.883858193694</c:v>
                </c:pt>
                <c:pt idx="14">
                  <c:v>12400.12262083369</c:v>
                </c:pt>
                <c:pt idx="15">
                  <c:v>11918.823670733807</c:v>
                </c:pt>
                <c:pt idx="16">
                  <c:v>11437.601814755648</c:v>
                </c:pt>
                <c:pt idx="17">
                  <c:v>10956.088355713919</c:v>
                </c:pt>
                <c:pt idx="18">
                  <c:v>10473.934847034005</c:v>
                </c:pt>
                <c:pt idx="19">
                  <c:v>9990.8178137713348</c:v>
                </c:pt>
                <c:pt idx="20">
                  <c:v>9506.4448166682178</c:v>
                </c:pt>
                <c:pt idx="21">
                  <c:v>9020.5624083572166</c:v>
                </c:pt>
                <c:pt idx="22">
                  <c:v>8532.966795324277</c:v>
                </c:pt>
                <c:pt idx="23">
                  <c:v>8043.5184330925877</c:v>
                </c:pt>
                <c:pt idx="24">
                  <c:v>7552.162443518313</c:v>
                </c:pt>
                <c:pt idx="25">
                  <c:v>7058.9578246032916</c:v>
                </c:pt>
                <c:pt idx="26">
                  <c:v>6564.1202352098653</c:v>
                </c:pt>
                <c:pt idx="27">
                  <c:v>6068.0862519964385</c:v>
                </c:pt>
                <c:pt idx="28">
                  <c:v>5571.6124952981845</c:v>
                </c:pt>
                <c:pt idx="29">
                  <c:v>5075.9329901700739</c:v>
                </c:pt>
                <c:pt idx="30">
                  <c:v>4583.0166376097523</c:v>
                </c:pt>
                <c:pt idx="31">
                  <c:v>4096.0015780818649</c:v>
                </c:pt>
                <c:pt idx="32">
                  <c:v>3619.9487029501834</c:v>
                </c:pt>
                <c:pt idx="33">
                  <c:v>3163.1718233157208</c:v>
                </c:pt>
                <c:pt idx="34">
                  <c:v>2739.5567695038967</c:v>
                </c:pt>
                <c:pt idx="35">
                  <c:v>2372.2309353765277</c:v>
                </c:pt>
                <c:pt idx="36">
                  <c:v>2097.4581822580585</c:v>
                </c:pt>
                <c:pt idx="37">
                  <c:v>1961.9683102122026</c:v>
                </c:pt>
                <c:pt idx="38">
                  <c:v>2001.970432571658</c:v>
                </c:pt>
                <c:pt idx="39">
                  <c:v>2215.2455991259631</c:v>
                </c:pt>
                <c:pt idx="40">
                  <c:v>2565.4884866713878</c:v>
                </c:pt>
              </c:numCache>
            </c:numRef>
          </c:val>
          <c:extLst>
            <c:ext xmlns:c16="http://schemas.microsoft.com/office/drawing/2014/chart" uri="{C3380CC4-5D6E-409C-BE32-E72D297353CC}">
              <c16:uniqueId val="{00000002-4592-4697-BD8F-8D4BB36344DB}"/>
            </c:ext>
          </c:extLst>
        </c:ser>
        <c:ser>
          <c:idx val="3"/>
          <c:order val="3"/>
          <c:val>
            <c:numRef>
              <c:f>ANALYSIS!$KX$22:$ML$22</c:f>
              <c:numCache>
                <c:formatCode>0</c:formatCode>
                <c:ptCount val="41"/>
                <c:pt idx="0">
                  <c:v>18980.57255965619</c:v>
                </c:pt>
                <c:pt idx="1">
                  <c:v>18456.820097539043</c:v>
                </c:pt>
                <c:pt idx="2">
                  <c:v>17939.377698033713</c:v>
                </c:pt>
                <c:pt idx="3">
                  <c:v>17427.828257170753</c:v>
                </c:pt>
                <c:pt idx="4">
                  <c:v>16921.75228718431</c:v>
                </c:pt>
                <c:pt idx="5">
                  <c:v>16420.728996746999</c:v>
                </c:pt>
                <c:pt idx="6">
                  <c:v>15924.337474398393</c:v>
                </c:pt>
                <c:pt idx="7">
                  <c:v>15432.157989741969</c:v>
                </c:pt>
                <c:pt idx="8">
                  <c:v>14943.773431763248</c:v>
                </c:pt>
                <c:pt idx="9">
                  <c:v>14458.770909965879</c:v>
                </c:pt>
                <c:pt idx="10">
                  <c:v>13976.743552458069</c:v>
                </c:pt>
                <c:pt idx="11">
                  <c:v>13497.292546381714</c:v>
                </c:pt>
                <c:pt idx="12">
                  <c:v>13020.02948118864</c:v>
                </c:pt>
                <c:pt idx="13">
                  <c:v>12544.579075691247</c:v>
                </c:pt>
                <c:pt idx="14">
                  <c:v>12070.58239764089</c:v>
                </c:pt>
                <c:pt idx="15">
                  <c:v>11597.700722850996</c:v>
                </c:pt>
                <c:pt idx="16">
                  <c:v>11125.620234032933</c:v>
                </c:pt>
                <c:pt idx="17">
                  <c:v>10654.057834153087</c:v>
                </c:pt>
                <c:pt idx="18">
                  <c:v>10182.768455161357</c:v>
                </c:pt>
                <c:pt idx="19">
                  <c:v>9711.5543954474106</c:v>
                </c:pt>
                <c:pt idx="20">
                  <c:v>9240.2774415256954</c:v>
                </c:pt>
                <c:pt idx="21">
                  <c:v>8768.8748573192261</c:v>
                </c:pt>
                <c:pt idx="22">
                  <c:v>8297.3808148482549</c:v>
                </c:pt>
                <c:pt idx="23">
                  <c:v>7825.9555835854817</c:v>
                </c:pt>
                <c:pt idx="24">
                  <c:v>7354.9259372401802</c:v>
                </c:pt>
                <c:pt idx="25">
                  <c:v>6884.8420094273179</c:v>
                </c:pt>
                <c:pt idx="26">
                  <c:v>6416.5586059652014</c:v>
                </c:pt>
                <c:pt idx="27">
                  <c:v>5951.3533418383067</c:v>
                </c:pt>
                <c:pt idx="28">
                  <c:v>5491.1007632124156</c:v>
                </c:pt>
                <c:pt idx="29">
                  <c:v>5038.5318765423463</c:v>
                </c:pt>
                <c:pt idx="30">
                  <c:v>4597.6227778158936</c:v>
                </c:pt>
                <c:pt idx="31">
                  <c:v>4174.1716052865131</c:v>
                </c:pt>
                <c:pt idx="32">
                  <c:v>3776.6247140759278</c:v>
                </c:pt>
                <c:pt idx="33">
                  <c:v>3417.1490396299937</c:v>
                </c:pt>
                <c:pt idx="34">
                  <c:v>3112.6851470728011</c:v>
                </c:pt>
                <c:pt idx="35">
                  <c:v>2885.0481969072384</c:v>
                </c:pt>
                <c:pt idx="36">
                  <c:v>2758.2132387270035</c:v>
                </c:pt>
                <c:pt idx="37">
                  <c:v>2751.3842062663416</c:v>
                </c:pt>
                <c:pt idx="38">
                  <c:v>2870.725861059082</c:v>
                </c:pt>
                <c:pt idx="39">
                  <c:v>3106.9084919186985</c:v>
                </c:pt>
                <c:pt idx="40">
                  <c:v>3440.8842532407762</c:v>
                </c:pt>
              </c:numCache>
            </c:numRef>
          </c:val>
          <c:extLst>
            <c:ext xmlns:c16="http://schemas.microsoft.com/office/drawing/2014/chart" uri="{C3380CC4-5D6E-409C-BE32-E72D297353CC}">
              <c16:uniqueId val="{00000003-4592-4697-BD8F-8D4BB36344DB}"/>
            </c:ext>
          </c:extLst>
        </c:ser>
        <c:ser>
          <c:idx val="4"/>
          <c:order val="4"/>
          <c:val>
            <c:numRef>
              <c:f>ANALYSIS!$KX$23:$ML$23</c:f>
              <c:numCache>
                <c:formatCode>0</c:formatCode>
                <c:ptCount val="41"/>
                <c:pt idx="0">
                  <c:v>18611.497679818051</c:v>
                </c:pt>
                <c:pt idx="1">
                  <c:v>18091.221773630095</c:v>
                </c:pt>
                <c:pt idx="2">
                  <c:v>17577.592420428435</c:v>
                </c:pt>
                <c:pt idx="3">
                  <c:v>17070.209923245828</c:v>
                </c:pt>
                <c:pt idx="4">
                  <c:v>16568.673920604389</c:v>
                </c:pt>
                <c:pt idx="5">
                  <c:v>16072.584787747845</c:v>
                </c:pt>
                <c:pt idx="6">
                  <c:v>15581.545203525613</c:v>
                </c:pt>
                <c:pt idx="7">
                  <c:v>15095.161910611865</c:v>
                </c:pt>
                <c:pt idx="8">
                  <c:v>14613.047704820196</c:v>
                </c:pt>
                <c:pt idx="9">
                  <c:v>14134.823699876861</c:v>
                </c:pt>
                <c:pt idx="10">
                  <c:v>13660.121927975259</c:v>
                </c:pt>
                <c:pt idx="11">
                  <c:v>13188.588354893445</c:v>
                </c:pt>
                <c:pt idx="12">
                  <c:v>12719.886412994741</c:v>
                </c:pt>
                <c:pt idx="13">
                  <c:v>12253.701188252671</c:v>
                </c:pt>
                <c:pt idx="14">
                  <c:v>11789.744441640782</c:v>
                </c:pt>
                <c:pt idx="15">
                  <c:v>11327.76070518915</c:v>
                </c:pt>
                <c:pt idx="16">
                  <c:v>10867.534774979062</c:v>
                </c:pt>
                <c:pt idx="17">
                  <c:v>10408.901036285351</c:v>
                </c:pt>
                <c:pt idx="18">
                  <c:v>9951.755212894861</c:v>
                </c:pt>
                <c:pt idx="19">
                  <c:v>9496.0693519967554</c:v>
                </c:pt>
                <c:pt idx="20">
                  <c:v>9041.9111649481529</c:v>
                </c:pt>
                <c:pt idx="21">
                  <c:v>8589.469281510821</c:v>
                </c:pt>
                <c:pt idx="22">
                  <c:v>8139.0865960224282</c:v>
                </c:pt>
                <c:pt idx="23">
                  <c:v>7691.3047646963096</c:v>
                </c:pt>
                <c:pt idx="24">
                  <c:v>7246.9241534407583</c:v>
                </c:pt>
                <c:pt idx="25">
                  <c:v>6807.0852495364852</c:v>
                </c:pt>
                <c:pt idx="26">
                  <c:v>6373.3798254705798</c:v>
                </c:pt>
                <c:pt idx="27">
                  <c:v>5948.0029095139671</c:v>
                </c:pt>
                <c:pt idx="28">
                  <c:v>5533.9593023599218</c:v>
                </c:pt>
                <c:pt idx="29">
                  <c:v>5135.3390730899746</c:v>
                </c:pt>
                <c:pt idx="30">
                  <c:v>4757.6701323242351</c:v>
                </c:pt>
                <c:pt idx="31">
                  <c:v>4408.3312520211166</c:v>
                </c:pt>
                <c:pt idx="32">
                  <c:v>4096.9447182482554</c:v>
                </c:pt>
                <c:pt idx="33">
                  <c:v>3835.5384639845151</c:v>
                </c:pt>
                <c:pt idx="34">
                  <c:v>3638.0822600259389</c:v>
                </c:pt>
                <c:pt idx="35">
                  <c:v>3518.9093140677614</c:v>
                </c:pt>
                <c:pt idx="36">
                  <c:v>3489.8919594582517</c:v>
                </c:pt>
                <c:pt idx="37">
                  <c:v>3557.2611128706349</c:v>
                </c:pt>
                <c:pt idx="38">
                  <c:v>3719.8715703973553</c:v>
                </c:pt>
                <c:pt idx="39">
                  <c:v>3970.0936845748251</c:v>
                </c:pt>
                <c:pt idx="40">
                  <c:v>4296.6072531233331</c:v>
                </c:pt>
              </c:numCache>
            </c:numRef>
          </c:val>
          <c:extLst>
            <c:ext xmlns:c16="http://schemas.microsoft.com/office/drawing/2014/chart" uri="{C3380CC4-5D6E-409C-BE32-E72D297353CC}">
              <c16:uniqueId val="{00000004-4592-4697-BD8F-8D4BB36344DB}"/>
            </c:ext>
          </c:extLst>
        </c:ser>
        <c:ser>
          <c:idx val="5"/>
          <c:order val="5"/>
          <c:val>
            <c:numRef>
              <c:f>ANALYSIS!$KX$24:$ML$24</c:f>
              <c:numCache>
                <c:formatCode>0</c:formatCode>
                <c:ptCount val="41"/>
                <c:pt idx="0">
                  <c:v>18267.088059941001</c:v>
                </c:pt>
                <c:pt idx="1">
                  <c:v>17751.150709818263</c:v>
                </c:pt>
                <c:pt idx="2">
                  <c:v>17242.250071117869</c:v>
                </c:pt>
                <c:pt idx="3">
                  <c:v>16740.008512428802</c:v>
                </c:pt>
                <c:pt idx="4">
                  <c:v>16244.049975793341</c:v>
                </c:pt>
                <c:pt idx="5">
                  <c:v>15754.001772386164</c:v>
                </c:pt>
                <c:pt idx="6">
                  <c:v>15269.496618119483</c:v>
                </c:pt>
                <c:pt idx="7">
                  <c:v>14790.174951807865</c:v>
                </c:pt>
                <c:pt idx="8">
                  <c:v>14315.687590091356</c:v>
                </c:pt>
                <c:pt idx="9">
                  <c:v>13845.698788309413</c:v>
                </c:pt>
                <c:pt idx="10">
                  <c:v>13379.889796010655</c:v>
                </c:pt>
                <c:pt idx="11">
                  <c:v>12917.963021208794</c:v>
                </c:pt>
                <c:pt idx="12">
                  <c:v>12459.64695078566</c:v>
                </c:pt>
                <c:pt idx="13">
                  <c:v>12004.702018207963</c:v>
                </c:pt>
                <c:pt idx="14">
                  <c:v>11552.927667497466</c:v>
                </c:pt>
                <c:pt idx="15">
                  <c:v>11104.170938953681</c:v>
                </c:pt>
                <c:pt idx="16">
                  <c:v>10658.337003918698</c:v>
                </c:pt>
                <c:pt idx="17">
                  <c:v>10215.402211521237</c:v>
                </c:pt>
                <c:pt idx="18">
                  <c:v>9775.4303912205341</c:v>
                </c:pt>
                <c:pt idx="19">
                  <c:v>9338.5933957099423</c:v>
                </c:pt>
                <c:pt idx="20">
                  <c:v>8905.1971872343584</c:v>
                </c:pt>
                <c:pt idx="21">
                  <c:v>8475.7151865183623</c:v>
                </c:pt>
                <c:pt idx="22">
                  <c:v>8050.8311346567953</c:v>
                </c:pt>
                <c:pt idx="23">
                  <c:v>7631.4943674810338</c:v>
                </c:pt>
                <c:pt idx="24">
                  <c:v>7218.9911303051858</c:v>
                </c:pt>
                <c:pt idx="25">
                  <c:v>6815.0362291338115</c:v>
                </c:pt>
                <c:pt idx="26">
                  <c:v>6421.8895635094768</c:v>
                </c:pt>
                <c:pt idx="27">
                  <c:v>6042.50111576576</c:v>
                </c:pt>
                <c:pt idx="28">
                  <c:v>5680.6841699628985</c:v>
                </c:pt>
                <c:pt idx="29">
                  <c:v>5341.3069964703454</c:v>
                </c:pt>
                <c:pt idx="30">
                  <c:v>5030.473544229797</c:v>
                </c:pt>
                <c:pt idx="31">
                  <c:v>4755.629230183863</c:v>
                </c:pt>
                <c:pt idx="32">
                  <c:v>4525.4797456250644</c:v>
                </c:pt>
                <c:pt idx="33">
                  <c:v>4349.5691934526603</c:v>
                </c:pt>
                <c:pt idx="34">
                  <c:v>4237.3842576394327</c:v>
                </c:pt>
                <c:pt idx="35">
                  <c:v>4197.0098323753309</c:v>
                </c:pt>
                <c:pt idx="36">
                  <c:v>4233.6627897555836</c:v>
                </c:pt>
                <c:pt idx="37">
                  <c:v>4348.6833996117275</c:v>
                </c:pt>
                <c:pt idx="38">
                  <c:v>4539.4681562287433</c:v>
                </c:pt>
                <c:pt idx="39">
                  <c:v>4800.34961869576</c:v>
                </c:pt>
                <c:pt idx="40">
                  <c:v>5123.9567173475389</c:v>
                </c:pt>
              </c:numCache>
            </c:numRef>
          </c:val>
          <c:extLst>
            <c:ext xmlns:c16="http://schemas.microsoft.com/office/drawing/2014/chart" uri="{C3380CC4-5D6E-409C-BE32-E72D297353CC}">
              <c16:uniqueId val="{00000005-4592-4697-BD8F-8D4BB36344DB}"/>
            </c:ext>
          </c:extLst>
        </c:ser>
        <c:ser>
          <c:idx val="6"/>
          <c:order val="6"/>
          <c:val>
            <c:numRef>
              <c:f>ANALYSIS!$KX$25:$ML$25</c:f>
              <c:numCache>
                <c:formatCode>0</c:formatCode>
                <c:ptCount val="41"/>
                <c:pt idx="0">
                  <c:v>17943.784401976256</c:v>
                </c:pt>
                <c:pt idx="1">
                  <c:v>17432.975361477907</c:v>
                </c:pt>
                <c:pt idx="2">
                  <c:v>16929.644175304627</c:v>
                </c:pt>
                <c:pt idx="3">
                  <c:v>16433.439546847694</c:v>
                </c:pt>
                <c:pt idx="4">
                  <c:v>15944.014422849346</c:v>
                </c:pt>
                <c:pt idx="5">
                  <c:v>15461.028235552449</c:v>
                </c:pt>
                <c:pt idx="6">
                  <c:v>14984.149464791562</c:v>
                </c:pt>
                <c:pt idx="7">
                  <c:v>14513.058577494376</c:v>
                </c:pt>
                <c:pt idx="8">
                  <c:v>14047.45141661082</c:v>
                </c:pt>
                <c:pt idx="9">
                  <c:v>13587.04313004804</c:v>
                </c:pt>
                <c:pt idx="10">
                  <c:v>13131.572753894725</c:v>
                </c:pt>
                <c:pt idx="11">
                  <c:v>12680.808594526035</c:v>
                </c:pt>
                <c:pt idx="12">
                  <c:v>12234.554592961578</c:v>
                </c:pt>
                <c:pt idx="13">
                  <c:v>11792.657904482287</c:v>
                </c:pt>
                <c:pt idx="14">
                  <c:v>11355.017989983895</c:v>
                </c:pt>
                <c:pt idx="15">
                  <c:v>10921.597596513995</c:v>
                </c:pt>
                <c:pt idx="16">
                  <c:v>10492.436107216792</c:v>
                </c:pt>
                <c:pt idx="17">
                  <c:v>10067.665870216611</c:v>
                </c:pt>
                <c:pt idx="18">
                  <c:v>9647.532276236072</c:v>
                </c:pt>
                <c:pt idx="19">
                  <c:v>9232.4185484662376</c:v>
                </c:pt>
                <c:pt idx="20">
                  <c:v>8822.8764325156499</c:v>
                </c:pt>
                <c:pt idx="21">
                  <c:v>8419.6642141559678</c:v>
                </c:pt>
                <c:pt idx="22">
                  <c:v>8023.7937081636883</c:v>
                </c:pt>
                <c:pt idx="23">
                  <c:v>7636.5879651549903</c:v>
                </c:pt>
                <c:pt idx="24">
                  <c:v>7259.7512604997382</c:v>
                </c:pt>
                <c:pt idx="25">
                  <c:v>6895.452137862776</c:v>
                </c:pt>
                <c:pt idx="26">
                  <c:v>6546.4183263299901</c:v>
                </c:pt>
                <c:pt idx="27">
                  <c:v>6216.0383708335476</c:v>
                </c:pt>
                <c:pt idx="28">
                  <c:v>5908.4576573551676</c:v>
                </c:pt>
                <c:pt idx="29">
                  <c:v>5628.6450977728409</c:v>
                </c:pt>
                <c:pt idx="30">
                  <c:v>5382.391219670154</c:v>
                </c:pt>
                <c:pt idx="31">
                  <c:v>5176.1826178770934</c:v>
                </c:pt>
                <c:pt idx="32">
                  <c:v>5016.8924647578206</c:v>
                </c:pt>
                <c:pt idx="33">
                  <c:v>4911.2504721059422</c:v>
                </c:pt>
                <c:pt idx="34">
                  <c:v>4865.1249042821319</c:v>
                </c:pt>
                <c:pt idx="35">
                  <c:v>4882.7545992685564</c:v>
                </c:pt>
                <c:pt idx="36">
                  <c:v>4966.1541978910991</c:v>
                </c:pt>
                <c:pt idx="37">
                  <c:v>5114.9017748316819</c:v>
                </c:pt>
                <c:pt idx="38">
                  <c:v>5326.3805678696835</c:v>
                </c:pt>
                <c:pt idx="39">
                  <c:v>5596.3650015277626</c:v>
                </c:pt>
                <c:pt idx="40">
                  <c:v>5919.7350587767505</c:v>
                </c:pt>
              </c:numCache>
            </c:numRef>
          </c:val>
          <c:extLst>
            <c:ext xmlns:c16="http://schemas.microsoft.com/office/drawing/2014/chart" uri="{C3380CC4-5D6E-409C-BE32-E72D297353CC}">
              <c16:uniqueId val="{00000006-4592-4697-BD8F-8D4BB36344DB}"/>
            </c:ext>
          </c:extLst>
        </c:ser>
        <c:ser>
          <c:idx val="7"/>
          <c:order val="7"/>
          <c:val>
            <c:numRef>
              <c:f>ANALYSIS!$KX$26:$ML$26</c:f>
              <c:numCache>
                <c:formatCode>0</c:formatCode>
                <c:ptCount val="41"/>
                <c:pt idx="0">
                  <c:v>17638.008291664017</c:v>
                </c:pt>
                <c:pt idx="1">
                  <c:v>17133.036909501636</c:v>
                </c:pt>
                <c:pt idx="2">
                  <c:v>16636.03202831501</c:v>
                </c:pt>
                <c:pt idx="3">
                  <c:v>16146.672444836488</c:v>
                </c:pt>
                <c:pt idx="4">
                  <c:v>15664.644189167513</c:v>
                </c:pt>
                <c:pt idx="5">
                  <c:v>15189.643238535557</c:v>
                </c:pt>
                <c:pt idx="6">
                  <c:v>14721.378629493212</c:v>
                </c:pt>
                <c:pt idx="7">
                  <c:v>14259.576038568488</c:v>
                </c:pt>
                <c:pt idx="8">
                  <c:v>13803.981917701216</c:v>
                </c:pt>
                <c:pt idx="9">
                  <c:v>13354.368291170264</c:v>
                </c:pt>
                <c:pt idx="10">
                  <c:v>12910.538346076268</c:v>
                </c:pt>
                <c:pt idx="11">
                  <c:v>12472.332979917113</c:v>
                </c:pt>
                <c:pt idx="12">
                  <c:v>12039.638507668215</c:v>
                </c:pt>
                <c:pt idx="13">
                  <c:v>11612.39577845872</c:v>
                </c:pt>
                <c:pt idx="14">
                  <c:v>11190.611009793995</c:v>
                </c:pt>
                <c:pt idx="15">
                  <c:v>10774.368716360706</c:v>
                </c:pt>
                <c:pt idx="16">
                  <c:v>10363.847190893255</c:v>
                </c:pt>
                <c:pt idx="17">
                  <c:v>9959.3370845017107</c:v>
                </c:pt>
                <c:pt idx="18">
                  <c:v>9561.2637274405697</c:v>
                </c:pt>
                <c:pt idx="19">
                  <c:v>9170.2139154419219</c:v>
                </c:pt>
                <c:pt idx="20">
                  <c:v>8786.9679355616554</c:v>
                </c:pt>
                <c:pt idx="21">
                  <c:v>8412.537571537765</c:v>
                </c:pt>
                <c:pt idx="22">
                  <c:v>8048.2106297493483</c:v>
                </c:pt>
                <c:pt idx="23">
                  <c:v>7695.6020281353258</c:v>
                </c:pt>
                <c:pt idx="24">
                  <c:v>7356.7104840727125</c:v>
                </c:pt>
                <c:pt idx="25">
                  <c:v>7033.9780298165178</c:v>
                </c:pt>
                <c:pt idx="26">
                  <c:v>6730.3466179641609</c:v>
                </c:pt>
                <c:pt idx="27">
                  <c:v>6449.3016427016937</c:v>
                </c:pt>
                <c:pt idx="28">
                  <c:v>6194.8863182374871</c:v>
                </c:pt>
                <c:pt idx="29">
                  <c:v>5971.6644413477079</c:v>
                </c:pt>
                <c:pt idx="30">
                  <c:v>5784.6047195295969</c:v>
                </c:pt>
                <c:pt idx="31">
                  <c:v>5638.8623825628156</c:v>
                </c:pt>
                <c:pt idx="32">
                  <c:v>5539.4492898717053</c:v>
                </c:pt>
                <c:pt idx="33">
                  <c:v>5490.8155667554984</c:v>
                </c:pt>
                <c:pt idx="34">
                  <c:v>5496.4079796606438</c:v>
                </c:pt>
                <c:pt idx="35">
                  <c:v>5558.3035881046053</c:v>
                </c:pt>
                <c:pt idx="36">
                  <c:v>5677.0168023652168</c:v>
                </c:pt>
                <c:pt idx="37">
                  <c:v>5851.5329939708281</c:v>
                </c:pt>
                <c:pt idx="38">
                  <c:v>6079.5504869504957</c:v>
                </c:pt>
                <c:pt idx="39">
                  <c:v>6357.8527315574383</c:v>
                </c:pt>
                <c:pt idx="40">
                  <c:v>6682.7119680714532</c:v>
                </c:pt>
              </c:numCache>
            </c:numRef>
          </c:val>
          <c:extLst>
            <c:ext xmlns:c16="http://schemas.microsoft.com/office/drawing/2014/chart" uri="{C3380CC4-5D6E-409C-BE32-E72D297353CC}">
              <c16:uniqueId val="{00000007-4592-4697-BD8F-8D4BB36344DB}"/>
            </c:ext>
          </c:extLst>
        </c:ser>
        <c:ser>
          <c:idx val="8"/>
          <c:order val="8"/>
          <c:val>
            <c:numRef>
              <c:f>ANALYSIS!$KX$27:$ML$27</c:f>
              <c:numCache>
                <c:formatCode>0</c:formatCode>
                <c:ptCount val="41"/>
                <c:pt idx="0">
                  <c:v>17346.200246664448</c:v>
                </c:pt>
                <c:pt idx="1">
                  <c:v>16847.690233357385</c:v>
                </c:pt>
                <c:pt idx="2">
                  <c:v>16357.678932543904</c:v>
                </c:pt>
                <c:pt idx="3">
                  <c:v>15875.878413812477</c:v>
                </c:pt>
                <c:pt idx="4">
                  <c:v>15402.01116409094</c:v>
                </c:pt>
                <c:pt idx="5">
                  <c:v>14935.813268643884</c:v>
                </c:pt>
                <c:pt idx="6">
                  <c:v>14477.038060009254</c:v>
                </c:pt>
                <c:pt idx="7">
                  <c:v>14025.460313088515</c:v>
                </c:pt>
                <c:pt idx="8">
                  <c:v>13580.881080945144</c:v>
                </c:pt>
                <c:pt idx="9">
                  <c:v>13143.133285598709</c:v>
                </c:pt>
                <c:pt idx="10">
                  <c:v>12712.088201729566</c:v>
                </c:pt>
                <c:pt idx="11">
                  <c:v>12287.662999172044</c:v>
                </c:pt>
                <c:pt idx="12">
                  <c:v>11869.829542620579</c:v>
                </c:pt>
                <c:pt idx="13">
                  <c:v>11458.62468393804</c:v>
                </c:pt>
                <c:pt idx="14">
                  <c:v>11054.162322879023</c:v>
                </c:pt>
                <c:pt idx="15">
                  <c:v>10656.647553540239</c:v>
                </c:pt>
                <c:pt idx="16">
                  <c:v>10266.393251610625</c:v>
                </c:pt>
                <c:pt idx="17">
                  <c:v>9883.8394826862968</c:v>
                </c:pt>
                <c:pt idx="18">
                  <c:v>9509.5761093066358</c:v>
                </c:pt>
                <c:pt idx="19">
                  <c:v>9144.3689188613116</c:v>
                </c:pt>
                <c:pt idx="20">
                  <c:v>8789.1894464795823</c:v>
                </c:pt>
                <c:pt idx="21">
                  <c:v>8445.2483666438893</c:v>
                </c:pt>
                <c:pt idx="22">
                  <c:v>8114.031789364918</c:v>
                </c:pt>
                <c:pt idx="23">
                  <c:v>7797.3389095063649</c:v>
                </c:pt>
                <c:pt idx="24">
                  <c:v>7497.318093623483</c:v>
                </c:pt>
                <c:pt idx="25">
                  <c:v>7216.4965413071086</c:v>
                </c:pt>
                <c:pt idx="26">
                  <c:v>6957.7961281532907</c:v>
                </c:pt>
                <c:pt idx="27">
                  <c:v>6724.5251875359481</c:v>
                </c:pt>
                <c:pt idx="28">
                  <c:v>6520.3335628926188</c:v>
                </c:pt>
                <c:pt idx="29">
                  <c:v>6349.1176892385511</c:v>
                </c:pt>
                <c:pt idx="30">
                  <c:v>6214.8658029917788</c:v>
                </c:pt>
                <c:pt idx="31">
                  <c:v>6121.4426497127179</c:v>
                </c:pt>
                <c:pt idx="32">
                  <c:v>6072.3286748616738</c:v>
                </c:pt>
                <c:pt idx="33">
                  <c:v>6070.347489630145</c:v>
                </c:pt>
                <c:pt idx="34">
                  <c:v>6117.4299907607447</c:v>
                </c:pt>
                <c:pt idx="35">
                  <c:v>6214.4648801619005</c:v>
                </c:pt>
                <c:pt idx="36">
                  <c:v>6361.2687963812241</c:v>
                </c:pt>
                <c:pt idx="37">
                  <c:v>6556.6794386528427</c:v>
                </c:pt>
                <c:pt idx="38">
                  <c:v>6798.7445136106617</c:v>
                </c:pt>
                <c:pt idx="39">
                  <c:v>7084.9608432503537</c:v>
                </c:pt>
                <c:pt idx="40">
                  <c:v>7412.5167115272752</c:v>
                </c:pt>
              </c:numCache>
            </c:numRef>
          </c:val>
          <c:extLst>
            <c:ext xmlns:c16="http://schemas.microsoft.com/office/drawing/2014/chart" uri="{C3380CC4-5D6E-409C-BE32-E72D297353CC}">
              <c16:uniqueId val="{00000008-4592-4697-BD8F-8D4BB36344DB}"/>
            </c:ext>
          </c:extLst>
        </c:ser>
        <c:ser>
          <c:idx val="9"/>
          <c:order val="9"/>
          <c:val>
            <c:numRef>
              <c:f>ANALYSIS!$KX$28:$ML$28</c:f>
              <c:numCache>
                <c:formatCode>0</c:formatCode>
                <c:ptCount val="41"/>
                <c:pt idx="0">
                  <c:v>17064.854280144391</c:v>
                </c:pt>
                <c:pt idx="1">
                  <c:v>16573.341267245836</c:v>
                </c:pt>
                <c:pt idx="2">
                  <c:v>16090.898687701254</c:v>
                </c:pt>
                <c:pt idx="3">
                  <c:v>15617.274470408707</c:v>
                </c:pt>
                <c:pt idx="4">
                  <c:v>15152.230209739813</c:v>
                </c:pt>
                <c:pt idx="5">
                  <c:v>14695.544780041871</c:v>
                </c:pt>
                <c:pt idx="6">
                  <c:v>14247.018471723162</c:v>
                </c:pt>
                <c:pt idx="7">
                  <c:v>13806.477729418637</c:v>
                </c:pt>
                <c:pt idx="8">
                  <c:v>13373.780587026726</c:v>
                </c:pt>
                <c:pt idx="9">
                  <c:v>12948.822910767572</c:v>
                </c:pt>
                <c:pt idx="10">
                  <c:v>12531.545579704278</c:v>
                </c:pt>
                <c:pt idx="11">
                  <c:v>12121.94275292219</c:v>
                </c:pt>
                <c:pt idx="12">
                  <c:v>11720.071392744016</c:v>
                </c:pt>
                <c:pt idx="13">
                  <c:v>11326.062232027063</c:v>
                </c:pt>
                <c:pt idx="14">
                  <c:v>10940.132387370877</c:v>
                </c:pt>
                <c:pt idx="15">
                  <c:v>10562.599823398854</c:v>
                </c:pt>
                <c:pt idx="16">
                  <c:v>10193.899857358509</c:v>
                </c:pt>
                <c:pt idx="17">
                  <c:v>9834.6038446341845</c:v>
                </c:pt>
                <c:pt idx="18">
                  <c:v>9485.4400844835764</c:v>
                </c:pt>
                <c:pt idx="19">
                  <c:v>9147.3168032006197</c:v>
                </c:pt>
                <c:pt idx="20">
                  <c:v>8821.3467711135236</c:v>
                </c:pt>
                <c:pt idx="21">
                  <c:v>8508.8726433456195</c:v>
                </c:pt>
                <c:pt idx="22">
                  <c:v>8211.4914310036274</c:v>
                </c:pt>
                <c:pt idx="23">
                  <c:v>7931.0755682045265</c:v>
                </c:pt>
                <c:pt idx="24">
                  <c:v>7669.7868387648305</c:v>
                </c:pt>
                <c:pt idx="25">
                  <c:v>7430.0780508727448</c:v>
                </c:pt>
                <c:pt idx="26">
                  <c:v>7214.6760446021208</c:v>
                </c:pt>
                <c:pt idx="27">
                  <c:v>7026.5388650219165</c:v>
                </c:pt>
                <c:pt idx="28">
                  <c:v>6868.7804704684913</c:v>
                </c:pt>
                <c:pt idx="29">
                  <c:v>6744.5590492006668</c:v>
                </c:pt>
                <c:pt idx="30">
                  <c:v>6656.9305420589062</c:v>
                </c:pt>
                <c:pt idx="31">
                  <c:v>6608.6771265185307</c:v>
                </c:pt>
                <c:pt idx="32">
                  <c:v>6602.1295610311981</c:v>
                </c:pt>
                <c:pt idx="33">
                  <c:v>6639.0092488413511</c:v>
                </c:pt>
                <c:pt idx="34">
                  <c:v>6720.3170170348594</c:v>
                </c:pt>
                <c:pt idx="35">
                  <c:v>6846.2888356103031</c:v>
                </c:pt>
                <c:pt idx="36">
                  <c:v>7016.42528143052</c:v>
                </c:pt>
                <c:pt idx="37">
                  <c:v>7229.5860356997064</c:v>
                </c:pt>
                <c:pt idx="38">
                  <c:v>7484.1286669811889</c:v>
                </c:pt>
                <c:pt idx="39">
                  <c:v>7778.0660224259245</c:v>
                </c:pt>
                <c:pt idx="40">
                  <c:v>8109.2188806163267</c:v>
                </c:pt>
              </c:numCache>
            </c:numRef>
          </c:val>
          <c:extLst>
            <c:ext xmlns:c16="http://schemas.microsoft.com/office/drawing/2014/chart" uri="{C3380CC4-5D6E-409C-BE32-E72D297353CC}">
              <c16:uniqueId val="{00000009-4592-4697-BD8F-8D4BB36344DB}"/>
            </c:ext>
          </c:extLst>
        </c:ser>
        <c:ser>
          <c:idx val="10"/>
          <c:order val="10"/>
          <c:val>
            <c:numRef>
              <c:f>ANALYSIS!$KX$29:$ML$29</c:f>
              <c:numCache>
                <c:formatCode>0</c:formatCode>
                <c:ptCount val="41"/>
                <c:pt idx="0">
                  <c:v>16790.548111175176</c:v>
                </c:pt>
                <c:pt idx="1">
                  <c:v>16306.479723961485</c:v>
                </c:pt>
                <c:pt idx="2">
                  <c:v>15832.089147092574</c:v>
                </c:pt>
                <c:pt idx="3">
                  <c:v>15367.162198140144</c:v>
                </c:pt>
                <c:pt idx="4">
                  <c:v>14911.501548303813</c:v>
                </c:pt>
                <c:pt idx="5">
                  <c:v>14464.930709636266</c:v>
                </c:pt>
                <c:pt idx="6">
                  <c:v>14027.298576070549</c:v>
                </c:pt>
                <c:pt idx="7">
                  <c:v>13598.48459416673</c:v>
                </c:pt>
                <c:pt idx="8">
                  <c:v>13178.404649692515</c:v>
                </c:pt>
                <c:pt idx="9">
                  <c:v>12767.017766564397</c:v>
                </c:pt>
                <c:pt idx="10">
                  <c:v>12364.333724459431</c:v>
                </c:pt>
                <c:pt idx="11">
                  <c:v>11970.421709153323</c:v>
                </c:pt>
                <c:pt idx="12">
                  <c:v>11585.42011310381</c:v>
                </c:pt>
                <c:pt idx="13">
                  <c:v>11209.547599528307</c:v>
                </c:pt>
                <c:pt idx="14">
                  <c:v>10843.115526074111</c:v>
                </c:pt>
                <c:pt idx="15">
                  <c:v>10486.541786695034</c:v>
                </c:pt>
                <c:pt idx="16">
                  <c:v>10140.366062077677</c:v>
                </c:pt>
                <c:pt idx="17">
                  <c:v>9805.266355802054</c:v>
                </c:pt>
                <c:pt idx="18">
                  <c:v>9482.0765172985884</c:v>
                </c:pt>
                <c:pt idx="19">
                  <c:v>9171.8041920846335</c:v>
                </c:pt>
                <c:pt idx="20">
                  <c:v>8875.6482722281835</c:v>
                </c:pt>
                <c:pt idx="21">
                  <c:v>8595.0144277362888</c:v>
                </c:pt>
                <c:pt idx="22">
                  <c:v>8331.5266806277923</c:v>
                </c:pt>
                <c:pt idx="23">
                  <c:v>8087.0322698369919</c:v>
                </c:pt>
                <c:pt idx="24">
                  <c:v>7863.5963383906992</c:v>
                </c:pt>
                <c:pt idx="25">
                  <c:v>7663.4824342050688</c:v>
                </c:pt>
                <c:pt idx="26">
                  <c:v>7489.1147382125037</c:v>
                </c:pt>
                <c:pt idx="27">
                  <c:v>7343.0186920276074</c:v>
                </c:pt>
                <c:pt idx="28">
                  <c:v>7227.7386641701432</c:v>
                </c:pt>
                <c:pt idx="29">
                  <c:v>7145.7346557546198</c:v>
                </c:pt>
                <c:pt idx="30">
                  <c:v>7099.2645534831272</c:v>
                </c:pt>
                <c:pt idx="31">
                  <c:v>7090.2632022627931</c:v>
                </c:pt>
                <c:pt idx="32">
                  <c:v>7120.2331149816946</c:v>
                </c:pt>
                <c:pt idx="33">
                  <c:v>7190.1623509826413</c:v>
                </c:pt>
                <c:pt idx="34">
                  <c:v>7300.4820110033052</c:v>
                </c:pt>
                <c:pt idx="35">
                  <c:v>7451.0692897317849</c:v>
                </c:pt>
                <c:pt idx="36">
                  <c:v>7641.2938973662394</c:v>
                </c:pt>
                <c:pt idx="37">
                  <c:v>7870.0984047126549</c:v>
                </c:pt>
                <c:pt idx="38">
                  <c:v>8136.098728042417</c:v>
                </c:pt>
                <c:pt idx="39">
                  <c:v>8437.6903009050857</c:v>
                </c:pt>
                <c:pt idx="40">
                  <c:v>8773.1478600763785</c:v>
                </c:pt>
              </c:numCache>
            </c:numRef>
          </c:val>
          <c:extLst>
            <c:ext xmlns:c16="http://schemas.microsoft.com/office/drawing/2014/chart" uri="{C3380CC4-5D6E-409C-BE32-E72D297353CC}">
              <c16:uniqueId val="{0000000A-4592-4697-BD8F-8D4BB36344DB}"/>
            </c:ext>
          </c:extLst>
        </c:ser>
        <c:ser>
          <c:idx val="11"/>
          <c:order val="11"/>
          <c:val>
            <c:numRef>
              <c:f>ANALYSIS!$KX$30:$ML$30</c:f>
              <c:numCache>
                <c:formatCode>0</c:formatCode>
                <c:ptCount val="41"/>
                <c:pt idx="0">
                  <c:v>16519.968507754435</c:v>
                </c:pt>
                <c:pt idx="1">
                  <c:v>16043.70657197782</c:v>
                </c:pt>
                <c:pt idx="2">
                  <c:v>15577.762108130006</c:v>
                </c:pt>
                <c:pt idx="3">
                  <c:v>15121.960372788952</c:v>
                </c:pt>
                <c:pt idx="4">
                  <c:v>14676.146492644662</c:v>
                </c:pt>
                <c:pt idx="5">
                  <c:v>14240.189740285234</c:v>
                </c:pt>
                <c:pt idx="6">
                  <c:v>13813.988370605524</c:v>
                </c:pt>
                <c:pt idx="7">
                  <c:v>13397.475082082856</c:v>
                </c:pt>
                <c:pt idx="8">
                  <c:v>12990.623171523595</c:v>
                </c:pt>
                <c:pt idx="9">
                  <c:v>12593.453453342601</c:v>
                </c:pt>
                <c:pt idx="10">
                  <c:v>12206.042013518874</c:v>
                </c:pt>
                <c:pt idx="11">
                  <c:v>11828.528861916835</c:v>
                </c:pt>
                <c:pt idx="12">
                  <c:v>11461.127531599497</c:v>
                </c:pt>
                <c:pt idx="13">
                  <c:v>11104.135645822049</c:v>
                </c:pt>
                <c:pt idx="14">
                  <c:v>10757.946426840106</c:v>
                </c:pt>
                <c:pt idx="15">
                  <c:v>10423.061048047291</c:v>
                </c:pt>
                <c:pt idx="16">
                  <c:v>10100.101623073091</c:v>
                </c:pt>
                <c:pt idx="17">
                  <c:v>9789.8244717634207</c:v>
                </c:pt>
                <c:pt idx="18">
                  <c:v>9493.1330927079562</c:v>
                </c:pt>
                <c:pt idx="19">
                  <c:v>9211.0899968543417</c:v>
                </c:pt>
                <c:pt idx="20">
                  <c:v>8944.9262155013512</c:v>
                </c:pt>
                <c:pt idx="21">
                  <c:v>8696.046901765103</c:v>
                </c:pt>
                <c:pt idx="22">
                  <c:v>8466.0310353177647</c:v>
                </c:pt>
                <c:pt idx="23">
                  <c:v>8256.6228901762843</c:v>
                </c:pt>
                <c:pt idx="24">
                  <c:v>8069.7127549000816</c:v>
                </c:pt>
                <c:pt idx="25">
                  <c:v>7907.3045691349471</c:v>
                </c:pt>
                <c:pt idx="26">
                  <c:v>7771.4688475250168</c:v>
                </c:pt>
                <c:pt idx="27">
                  <c:v>7664.280654676877</c:v>
                </c:pt>
                <c:pt idx="28">
                  <c:v>7587.7444999139716</c:v>
                </c:pt>
                <c:pt idx="29">
                  <c:v>7543.7106337090236</c:v>
                </c:pt>
                <c:pt idx="30">
                  <c:v>7533.7898504850336</c:v>
                </c:pt>
                <c:pt idx="31">
                  <c:v>7559.2757949778797</c:v>
                </c:pt>
                <c:pt idx="32">
                  <c:v>7621.0841640219314</c:v>
                </c:pt>
                <c:pt idx="33">
                  <c:v>7719.7166277758852</c:v>
                </c:pt>
                <c:pt idx="34">
                  <c:v>7855.2538933443411</c:v>
                </c:pt>
                <c:pt idx="35">
                  <c:v>8027.3778815096293</c:v>
                </c:pt>
                <c:pt idx="36">
                  <c:v>8235.4186581096001</c:v>
                </c:pt>
                <c:pt idx="37">
                  <c:v>8478.4186558886795</c:v>
                </c:pt>
                <c:pt idx="38">
                  <c:v>8755.2054500943177</c:v>
                </c:pt>
                <c:pt idx="39">
                  <c:v>9064.4648783666707</c:v>
                </c:pt>
                <c:pt idx="40">
                  <c:v>9404.8080920434095</c:v>
                </c:pt>
              </c:numCache>
            </c:numRef>
          </c:val>
          <c:extLst>
            <c:ext xmlns:c16="http://schemas.microsoft.com/office/drawing/2014/chart" uri="{C3380CC4-5D6E-409C-BE32-E72D297353CC}">
              <c16:uniqueId val="{0000000B-4592-4697-BD8F-8D4BB36344DB}"/>
            </c:ext>
          </c:extLst>
        </c:ser>
        <c:ser>
          <c:idx val="12"/>
          <c:order val="12"/>
          <c:val>
            <c:numRef>
              <c:f>ANALYSIS!$KX$31:$ML$31</c:f>
              <c:numCache>
                <c:formatCode>0</c:formatCode>
                <c:ptCount val="41"/>
                <c:pt idx="0">
                  <c:v>16249.931577844629</c:v>
                </c:pt>
                <c:pt idx="1">
                  <c:v>15781.756027495971</c:v>
                </c:pt>
                <c:pt idx="2">
                  <c:v>15324.567236872286</c:v>
                </c:pt>
                <c:pt idx="3">
                  <c:v>14878.231083444532</c:v>
                </c:pt>
                <c:pt idx="4">
                  <c:v>14442.636064305894</c:v>
                </c:pt>
                <c:pt idx="5">
                  <c:v>14017.697757049666</c:v>
                </c:pt>
                <c:pt idx="6">
                  <c:v>13603.363820325556</c:v>
                </c:pt>
                <c:pt idx="7">
                  <c:v>13199.619579980175</c:v>
                </c:pt>
                <c:pt idx="8">
                  <c:v>12806.494244013</c:v>
                </c:pt>
                <c:pt idx="9">
                  <c:v>12424.067782943166</c:v>
                </c:pt>
                <c:pt idx="10">
                  <c:v>12052.478499698509</c:v>
                </c:pt>
                <c:pt idx="11">
                  <c:v>11691.931292278185</c:v>
                </c:pt>
                <c:pt idx="12">
                  <c:v>11342.706579912467</c:v>
                </c:pt>
                <c:pt idx="13">
                  <c:v>11005.169815112566</c:v>
                </c:pt>
                <c:pt idx="14">
                  <c:v>10679.781434919818</c:v>
                </c:pt>
                <c:pt idx="15">
                  <c:v>10367.107009309022</c:v>
                </c:pt>
                <c:pt idx="16">
                  <c:v>10067.827217617243</c:v>
                </c:pt>
                <c:pt idx="17">
                  <c:v>9782.7471209050527</c:v>
                </c:pt>
                <c:pt idx="18">
                  <c:v>9512.8039985985397</c:v>
                </c:pt>
                <c:pt idx="19">
                  <c:v>9259.072787611236</c:v>
                </c:pt>
                <c:pt idx="20">
                  <c:v>9022.767918612526</c:v>
                </c:pt>
                <c:pt idx="21">
                  <c:v>8805.240120878354</c:v>
                </c:pt>
                <c:pt idx="22">
                  <c:v>8607.9666191173346</c:v>
                </c:pt>
                <c:pt idx="23">
                  <c:v>8432.5331503472316</c:v>
                </c:pt>
                <c:pt idx="24">
                  <c:v>8280.6064804437137</c:v>
                </c:pt>
                <c:pt idx="25">
                  <c:v>8153.8966907043332</c:v>
                </c:pt>
                <c:pt idx="26">
                  <c:v>8054.1094913041625</c:v>
                </c:pt>
                <c:pt idx="27">
                  <c:v>7982.8901758552029</c:v>
                </c:pt>
                <c:pt idx="28">
                  <c:v>7941.7624088317662</c:v>
                </c:pt>
                <c:pt idx="29">
                  <c:v>7932.066543073156</c:v>
                </c:pt>
                <c:pt idx="30">
                  <c:v>7954.9032040700877</c:v>
                </c:pt>
                <c:pt idx="31">
                  <c:v>8011.0880644041745</c:v>
                </c:pt>
                <c:pt idx="32">
                  <c:v>8101.1228371413881</c:v>
                </c:pt>
                <c:pt idx="33">
                  <c:v>8225.1856001402593</c:v>
                </c:pt>
                <c:pt idx="34">
                  <c:v>8383.1410001707554</c:v>
                </c:pt>
                <c:pt idx="35">
                  <c:v>8574.5682636876736</c:v>
                </c:pt>
                <c:pt idx="36">
                  <c:v>8798.8028553137192</c:v>
                </c:pt>
                <c:pt idx="37">
                  <c:v>9054.9864755893286</c:v>
                </c:pt>
                <c:pt idx="38">
                  <c:v>9342.1199734424845</c:v>
                </c:pt>
                <c:pt idx="39">
                  <c:v>9659.1144838552354</c:v>
                </c:pt>
                <c:pt idx="40">
                  <c:v>10004.837344279596</c:v>
                </c:pt>
              </c:numCache>
            </c:numRef>
          </c:val>
          <c:extLst>
            <c:ext xmlns:c16="http://schemas.microsoft.com/office/drawing/2014/chart" uri="{C3380CC4-5D6E-409C-BE32-E72D297353CC}">
              <c16:uniqueId val="{0000000C-4592-4697-BD8F-8D4BB36344DB}"/>
            </c:ext>
          </c:extLst>
        </c:ser>
        <c:ser>
          <c:idx val="13"/>
          <c:order val="13"/>
          <c:val>
            <c:numRef>
              <c:f>ANALYSIS!$KX$32:$ML$32</c:f>
              <c:numCache>
                <c:formatCode>0</c:formatCode>
                <c:ptCount val="41"/>
                <c:pt idx="0">
                  <c:v>15977.39810396645</c:v>
                </c:pt>
                <c:pt idx="1">
                  <c:v>15517.512144530494</c:v>
                </c:pt>
                <c:pt idx="2">
                  <c:v>15069.310096945805</c:v>
                </c:pt>
                <c:pt idx="3">
                  <c:v>14632.699406777811</c:v>
                </c:pt>
                <c:pt idx="4">
                  <c:v>14207.612543949008</c:v>
                </c:pt>
                <c:pt idx="5">
                  <c:v>13794.011529545365</c:v>
                </c:pt>
                <c:pt idx="6">
                  <c:v>13391.89295258982</c:v>
                </c:pt>
                <c:pt idx="7">
                  <c:v>13001.29349864566</c:v>
                </c:pt>
                <c:pt idx="8">
                  <c:v>12622.296001913252</c:v>
                </c:pt>
                <c:pt idx="9">
                  <c:v>12255.036016650087</c:v>
                </c:pt>
                <c:pt idx="10">
                  <c:v>11899.708880311595</c:v>
                </c:pt>
                <c:pt idx="11">
                  <c:v>11556.577207377319</c:v>
                </c:pt>
                <c:pt idx="12">
                  <c:v>11225.97870659641</c:v>
                </c:pt>
                <c:pt idx="13">
                  <c:v>10908.334152320349</c:v>
                </c:pt>
                <c:pt idx="14">
                  <c:v>10604.155259761103</c:v>
                </c:pt>
                <c:pt idx="15">
                  <c:v>10314.052112248251</c:v>
                </c:pt>
                <c:pt idx="16">
                  <c:v>10038.739665503346</c:v>
                </c:pt>
                <c:pt idx="17">
                  <c:v>9779.0427126472423</c:v>
                </c:pt>
                <c:pt idx="18">
                  <c:v>9535.8985426756026</c:v>
                </c:pt>
                <c:pt idx="19">
                  <c:v>9310.3563810941487</c:v>
                </c:pt>
                <c:pt idx="20">
                  <c:v>9103.5725913560091</c:v>
                </c:pt>
                <c:pt idx="21">
                  <c:v>8916.800578431601</c:v>
                </c:pt>
                <c:pt idx="22">
                  <c:v>8751.3744201284117</c:v>
                </c:pt>
                <c:pt idx="23">
                  <c:v>8608.6855101921283</c:v>
                </c:pt>
                <c:pt idx="24">
                  <c:v>8490.1519728389212</c:v>
                </c:pt>
                <c:pt idx="25">
                  <c:v>8397.1813149925856</c:v>
                </c:pt>
                <c:pt idx="26">
                  <c:v>8331.1276816733898</c:v>
                </c:pt>
                <c:pt idx="27">
                  <c:v>8293.2460633000428</c:v>
                </c:pt>
                <c:pt idx="28">
                  <c:v>8284.646692602937</c:v>
                </c:pt>
                <c:pt idx="29">
                  <c:v>8306.253443214413</c:v>
                </c:pt>
                <c:pt idx="30">
                  <c:v>8358.7700986175369</c:v>
                </c:pt>
                <c:pt idx="31">
                  <c:v>8442.6577869356061</c:v>
                </c:pt>
                <c:pt idx="32">
                  <c:v>8558.125712465695</c:v>
                </c:pt>
                <c:pt idx="33">
                  <c:v>8705.1357600507708</c:v>
                </c:pt>
                <c:pt idx="34">
                  <c:v>8883.4199174164496</c:v>
                </c:pt>
                <c:pt idx="35">
                  <c:v>9092.5080844228287</c:v>
                </c:pt>
                <c:pt idx="36">
                  <c:v>9331.7629631050331</c:v>
                </c:pt>
                <c:pt idx="37">
                  <c:v>9600.4184462061312</c:v>
                </c:pt>
                <c:pt idx="38">
                  <c:v>9897.6181894226265</c:v>
                </c:pt>
                <c:pt idx="39">
                  <c:v>10222.451701713531</c:v>
                </c:pt>
                <c:pt idx="40">
                  <c:v>10573.98611798705</c:v>
                </c:pt>
              </c:numCache>
            </c:numRef>
          </c:val>
          <c:extLst>
            <c:ext xmlns:c16="http://schemas.microsoft.com/office/drawing/2014/chart" uri="{C3380CC4-5D6E-409C-BE32-E72D297353CC}">
              <c16:uniqueId val="{0000000D-4592-4697-BD8F-8D4BB36344DB}"/>
            </c:ext>
          </c:extLst>
        </c:ser>
        <c:ser>
          <c:idx val="14"/>
          <c:order val="14"/>
          <c:val>
            <c:numRef>
              <c:f>ANALYSIS!$KX$33:$ML$33</c:f>
              <c:numCache>
                <c:formatCode>0</c:formatCode>
                <c:ptCount val="41"/>
                <c:pt idx="0">
                  <c:v>15699.484234296877</c:v>
                </c:pt>
                <c:pt idx="1">
                  <c:v>15248.020335840458</c:v>
                </c:pt>
                <c:pt idx="2">
                  <c:v>14808.964641753753</c:v>
                </c:pt>
                <c:pt idx="3">
                  <c:v>14382.267027425236</c:v>
                </c:pt>
                <c:pt idx="4">
                  <c:v>13967.904390933951</c:v>
                </c:pt>
                <c:pt idx="5">
                  <c:v>13565.885113355949</c:v>
                </c:pt>
                <c:pt idx="6">
                  <c:v>13176.253930515086</c:v>
                </c:pt>
                <c:pt idx="7">
                  <c:v>12799.097209645788</c:v>
                </c:pt>
                <c:pt idx="8">
                  <c:v>12434.54860701422</c:v>
                </c:pt>
                <c:pt idx="9">
                  <c:v>12082.795058508695</c:v>
                </c:pt>
                <c:pt idx="10">
                  <c:v>11744.083022907549</c:v>
                </c:pt>
                <c:pt idx="11">
                  <c:v>11418.724855214739</c:v>
                </c:pt>
                <c:pt idx="12">
                  <c:v>11107.105133482317</c:v>
                </c:pt>
                <c:pt idx="13">
                  <c:v>10809.686695746508</c:v>
                </c:pt>
                <c:pt idx="14">
                  <c:v>10527.016063960715</c:v>
                </c:pt>
                <c:pt idx="15">
                  <c:v>10259.727840843918</c:v>
                </c:pt>
                <c:pt idx="16">
                  <c:v>10008.547568054655</c:v>
                </c:pt>
                <c:pt idx="17">
                  <c:v>9774.2924389588916</c:v>
                </c:pt>
                <c:pt idx="18">
                  <c:v>9557.8691808875392</c:v>
                </c:pt>
                <c:pt idx="19">
                  <c:v>9360.2683808737547</c:v>
                </c:pt>
                <c:pt idx="20">
                  <c:v>9182.5545520481464</c:v>
                </c:pt>
                <c:pt idx="21">
                  <c:v>9025.8513552471723</c:v>
                </c:pt>
                <c:pt idx="22">
                  <c:v>8891.3216300516488</c:v>
                </c:pt>
                <c:pt idx="23">
                  <c:v>8780.1422686301412</c:v>
                </c:pt>
                <c:pt idx="24">
                  <c:v>8693.4744792943202</c:v>
                </c:pt>
                <c:pt idx="25">
                  <c:v>8632.4305959184494</c:v>
                </c:pt>
                <c:pt idx="26">
                  <c:v>8598.0392160701558</c:v>
                </c:pt>
                <c:pt idx="27">
                  <c:v>8591.2109818944991</c:v>
                </c:pt>
                <c:pt idx="28">
                  <c:v>8612.7076257404151</c:v>
                </c:pt>
                <c:pt idx="29">
                  <c:v>8663.1168781443157</c:v>
                </c:pt>
                <c:pt idx="30">
                  <c:v>8742.8354267518698</c:v>
                </c:pt>
                <c:pt idx="31">
                  <c:v>8852.0613532259631</c:v>
                </c:pt>
                <c:pt idx="32">
                  <c:v>8990.7964808789893</c:v>
                </c:pt>
                <c:pt idx="33">
                  <c:v>9158.8580187369207</c:v>
                </c:pt>
                <c:pt idx="34">
                  <c:v>9355.8979789149835</c:v>
                </c:pt>
                <c:pt idx="35">
                  <c:v>9581.4282225697443</c:v>
                </c:pt>
                <c:pt idx="36">
                  <c:v>9834.8487265838339</c:v>
                </c:pt>
                <c:pt idx="37">
                  <c:v>10115.476744756575</c:v>
                </c:pt>
                <c:pt idx="38">
                  <c:v>10422.574883937898</c:v>
                </c:pt>
                <c:pt idx="39">
                  <c:v>10755.376615340658</c:v>
                </c:pt>
                <c:pt idx="40">
                  <c:v>11113.108283625284</c:v>
                </c:pt>
              </c:numCache>
            </c:numRef>
          </c:val>
          <c:extLst>
            <c:ext xmlns:c16="http://schemas.microsoft.com/office/drawing/2014/chart" uri="{C3380CC4-5D6E-409C-BE32-E72D297353CC}">
              <c16:uniqueId val="{0000000E-4592-4697-BD8F-8D4BB36344DB}"/>
            </c:ext>
          </c:extLst>
        </c:ser>
        <c:ser>
          <c:idx val="15"/>
          <c:order val="15"/>
          <c:val>
            <c:numRef>
              <c:f>ANALYSIS!$KX$34:$ML$34</c:f>
              <c:numCache>
                <c:formatCode>0</c:formatCode>
                <c:ptCount val="41"/>
                <c:pt idx="0">
                  <c:v>15413.467994659462</c:v>
                </c:pt>
                <c:pt idx="1">
                  <c:v>14970.494331113683</c:v>
                </c:pt>
                <c:pt idx="2">
                  <c:v>14540.680729342175</c:v>
                </c:pt>
                <c:pt idx="3">
                  <c:v>14124.020430329336</c:v>
                </c:pt>
                <c:pt idx="4">
                  <c:v>13720.535240970616</c:v>
                </c:pt>
                <c:pt idx="5">
                  <c:v>13330.279782865193</c:v>
                </c:pt>
                <c:pt idx="6">
                  <c:v>12953.346045649887</c:v>
                </c:pt>
                <c:pt idx="7">
                  <c:v>12589.868207219215</c:v>
                </c:pt>
                <c:pt idx="8">
                  <c:v>12240.027659675985</c:v>
                </c:pt>
                <c:pt idx="9">
                  <c:v>11904.058149706905</c:v>
                </c:pt>
                <c:pt idx="10">
                  <c:v>11582.250904330895</c:v>
                </c:pt>
                <c:pt idx="11">
                  <c:v>11274.959566990683</c:v>
                </c:pt>
                <c:pt idx="12">
                  <c:v>10982.604714759265</c:v>
                </c:pt>
                <c:pt idx="13">
                  <c:v>10705.677666120419</c:v>
                </c:pt>
                <c:pt idx="14">
                  <c:v>10444.743223162777</c:v>
                </c:pt>
                <c:pt idx="15">
                  <c:v>10200.440927300786</c:v>
                </c:pt>
                <c:pt idx="16">
                  <c:v>9973.4843520920604</c:v>
                </c:pt>
                <c:pt idx="17">
                  <c:v>9764.6579222187138</c:v>
                </c:pt>
                <c:pt idx="18">
                  <c:v>9574.8107496110279</c:v>
                </c:pt>
                <c:pt idx="19">
                  <c:v>9404.8470338511815</c:v>
                </c:pt>
                <c:pt idx="20">
                  <c:v>9255.7127022040731</c:v>
                </c:pt>
                <c:pt idx="21">
                  <c:v>9128.3781783877821</c:v>
                </c:pt>
                <c:pt idx="22">
                  <c:v>9023.8174718863102</c:v>
                </c:pt>
                <c:pt idx="23">
                  <c:v>8942.9841580162301</c:v>
                </c:pt>
                <c:pt idx="24">
                  <c:v>8886.7852382924502</c:v>
                </c:pt>
                <c:pt idx="25">
                  <c:v>8856.0542737150827</c:v>
                </c:pt>
                <c:pt idx="26">
                  <c:v>8851.5254969392627</c:v>
                </c:pt>
                <c:pt idx="27">
                  <c:v>8873.8107571413493</c:v>
                </c:pt>
                <c:pt idx="28">
                  <c:v>8923.3810756275161</c:v>
                </c:pt>
                <c:pt idx="29">
                  <c:v>9000.5542704333748</c:v>
                </c:pt>
                <c:pt idx="30">
                  <c:v>9105.4895742152385</c:v>
                </c:pt>
                <c:pt idx="31">
                  <c:v>9238.1895003511818</c:v>
                </c:pt>
                <c:pt idx="32">
                  <c:v>9398.5085178423651</c:v>
                </c:pt>
                <c:pt idx="33">
                  <c:v>9586.1674908692457</c:v>
                </c:pt>
                <c:pt idx="34">
                  <c:v>9800.7724136278957</c:v>
                </c:pt>
                <c:pt idx="35">
                  <c:v>10041.835771031481</c:v>
                </c:pt>
                <c:pt idx="36">
                  <c:v>10308.79887761646</c:v>
                </c:pt>
                <c:pt idx="37">
                  <c:v>10601.053747355361</c:v>
                </c:pt>
                <c:pt idx="38">
                  <c:v>10917.963360817183</c:v>
                </c:pt>
                <c:pt idx="39">
                  <c:v>11258.879554863235</c:v>
                </c:pt>
                <c:pt idx="40">
                  <c:v>11623.158106682062</c:v>
                </c:pt>
              </c:numCache>
            </c:numRef>
          </c:val>
          <c:extLst>
            <c:ext xmlns:c16="http://schemas.microsoft.com/office/drawing/2014/chart" uri="{C3380CC4-5D6E-409C-BE32-E72D297353CC}">
              <c16:uniqueId val="{0000000F-4592-4697-BD8F-8D4BB36344DB}"/>
            </c:ext>
          </c:extLst>
        </c:ser>
        <c:ser>
          <c:idx val="16"/>
          <c:order val="16"/>
          <c:val>
            <c:numRef>
              <c:f>ANALYSIS!$KX$35:$ML$35</c:f>
              <c:numCache>
                <c:formatCode>0</c:formatCode>
                <c:ptCount val="41"/>
                <c:pt idx="0">
                  <c:v>15116.792175687971</c:v>
                </c:pt>
                <c:pt idx="1">
                  <c:v>14682.319181066172</c:v>
                </c:pt>
                <c:pt idx="2">
                  <c:v>14261.787336996264</c:v>
                </c:pt>
                <c:pt idx="3">
                  <c:v>13855.234427668551</c:v>
                </c:pt>
                <c:pt idx="4">
                  <c:v>13462.727850783262</c:v>
                </c:pt>
                <c:pt idx="5">
                  <c:v>13084.368495699384</c:v>
                </c:pt>
                <c:pt idx="6">
                  <c:v>12720.29479125334</c:v>
                </c:pt>
                <c:pt idx="7">
                  <c:v>12370.686853583751</c:v>
                </c:pt>
                <c:pt idx="8">
                  <c:v>12035.770636737856</c:v>
                </c:pt>
                <c:pt idx="9">
                  <c:v>11715.821955730578</c:v>
                </c:pt>
                <c:pt idx="10">
                  <c:v>11411.170213168167</c:v>
                </c:pt>
                <c:pt idx="11">
                  <c:v>11122.201617330296</c:v>
                </c:pt>
                <c:pt idx="12">
                  <c:v>10849.361633578708</c:v>
                </c:pt>
                <c:pt idx="13">
                  <c:v>10593.156365438685</c:v>
                </c:pt>
                <c:pt idx="14">
                  <c:v>10354.152521854052</c:v>
                </c:pt>
                <c:pt idx="15">
                  <c:v>10132.975600267284</c:v>
                </c:pt>
                <c:pt idx="16">
                  <c:v>9930.3059107930658</c:v>
                </c:pt>
                <c:pt idx="17">
                  <c:v>9746.8720959445509</c:v>
                </c:pt>
                <c:pt idx="18">
                  <c:v>9583.4418746016308</c:v>
                </c:pt>
                <c:pt idx="19">
                  <c:v>9440.8098677702328</c:v>
                </c:pt>
                <c:pt idx="20">
                  <c:v>9319.7825517142628</c:v>
                </c:pt>
                <c:pt idx="21">
                  <c:v>9221.1606270257162</c:v>
                </c:pt>
                <c:pt idx="22">
                  <c:v>9145.7193737786965</c:v>
                </c:pt>
                <c:pt idx="23">
                  <c:v>9094.1878529512996</c:v>
                </c:pt>
                <c:pt idx="24">
                  <c:v>9067.2280704754321</c:v>
                </c:pt>
                <c:pt idx="25">
                  <c:v>9065.4153939970965</c:v>
                </c:pt>
                <c:pt idx="26">
                  <c:v>9089.2215588545059</c:v>
                </c:pt>
                <c:pt idx="27">
                  <c:v>9139.001489921342</c:v>
                </c:pt>
                <c:pt idx="28">
                  <c:v>9214.98489723893</c:v>
                </c:pt>
                <c:pt idx="29">
                  <c:v>9317.2732044701806</c:v>
                </c:pt>
                <c:pt idx="30">
                  <c:v>9445.8418965231122</c:v>
                </c:pt>
                <c:pt idx="31">
                  <c:v>9600.5478983553367</c:v>
                </c:pt>
                <c:pt idx="32">
                  <c:v>9781.1411921318795</c:v>
                </c:pt>
                <c:pt idx="33">
                  <c:v>9987.2795985548164</c:v>
                </c:pt>
                <c:pt idx="34">
                  <c:v>10218.545516691098</c:v>
                </c:pt>
                <c:pt idx="35">
                  <c:v>10474.463431678632</c:v>
                </c:pt>
                <c:pt idx="36">
                  <c:v>10754.517133958141</c:v>
                </c:pt>
                <c:pt idx="37">
                  <c:v>11058.165806136985</c:v>
                </c:pt>
                <c:pt idx="38">
                  <c:v>11384.858380590154</c:v>
                </c:pt>
                <c:pt idx="39">
                  <c:v>11734.045814854828</c:v>
                </c:pt>
                <c:pt idx="40">
                  <c:v>12105.191146089805</c:v>
                </c:pt>
              </c:numCache>
            </c:numRef>
          </c:val>
          <c:extLst>
            <c:ext xmlns:c16="http://schemas.microsoft.com/office/drawing/2014/chart" uri="{C3380CC4-5D6E-409C-BE32-E72D297353CC}">
              <c16:uniqueId val="{00000010-4592-4697-BD8F-8D4BB36344DB}"/>
            </c:ext>
          </c:extLst>
        </c:ser>
        <c:ser>
          <c:idx val="17"/>
          <c:order val="17"/>
          <c:val>
            <c:numRef>
              <c:f>ANALYSIS!$KX$36:$ML$36</c:f>
              <c:numCache>
                <c:formatCode>0</c:formatCode>
                <c:ptCount val="41"/>
                <c:pt idx="0">
                  <c:v>14807.064187124663</c:v>
                </c:pt>
                <c:pt idx="1">
                  <c:v>14381.050957758258</c:v>
                </c:pt>
                <c:pt idx="2">
                  <c:v>13969.792200204352</c:v>
                </c:pt>
                <c:pt idx="3">
                  <c:v>13573.371838754088</c:v>
                </c:pt>
                <c:pt idx="4">
                  <c:v>13191.903925056964</c:v>
                </c:pt>
                <c:pt idx="5">
                  <c:v>12825.53596818378</c:v>
                </c:pt>
                <c:pt idx="6">
                  <c:v>12474.452271445009</c:v>
                </c:pt>
                <c:pt idx="7">
                  <c:v>12138.877175498967</c:v>
                </c:pt>
                <c:pt idx="8">
                  <c:v>11819.078078633223</c:v>
                </c:pt>
                <c:pt idx="9">
                  <c:v>11515.36807328768</c:v>
                </c:pt>
                <c:pt idx="10">
                  <c:v>11228.108004248013</c:v>
                </c:pt>
                <c:pt idx="11">
                  <c:v>10957.707720775994</c:v>
                </c:pt>
                <c:pt idx="12">
                  <c:v>10704.626265770616</c:v>
                </c:pt>
                <c:pt idx="13">
                  <c:v>10469.370724763638</c:v>
                </c:pt>
                <c:pt idx="14">
                  <c:v>10252.493452422574</c:v>
                </c:pt>
                <c:pt idx="15">
                  <c:v>10054.587411625133</c:v>
                </c:pt>
                <c:pt idx="16">
                  <c:v>9876.2794077819326</c:v>
                </c:pt>
                <c:pt idx="17">
                  <c:v>9718.2210856511992</c:v>
                </c:pt>
                <c:pt idx="18">
                  <c:v>9581.0776812949589</c:v>
                </c:pt>
                <c:pt idx="19">
                  <c:v>9465.5146868395659</c:v>
                </c:pt>
                <c:pt idx="20">
                  <c:v>9372.1827817682151</c:v>
                </c:pt>
                <c:pt idx="21">
                  <c:v>9301.7015942940052</c:v>
                </c:pt>
                <c:pt idx="22">
                  <c:v>9254.6430541669542</c:v>
                </c:pt>
                <c:pt idx="23">
                  <c:v>9231.515252500205</c:v>
                </c:pt>
                <c:pt idx="24">
                  <c:v>9232.7478028289006</c:v>
                </c:pt>
                <c:pt idx="25">
                  <c:v>9258.679675342004</c:v>
                </c:pt>
                <c:pt idx="26">
                  <c:v>9309.5503418298576</c:v>
                </c:pt>
                <c:pt idx="27">
                  <c:v>9385.4948303299752</c:v>
                </c:pt>
                <c:pt idx="28">
                  <c:v>9486.5429735997677</c:v>
                </c:pt>
                <c:pt idx="29">
                  <c:v>9612.6227875954264</c:v>
                </c:pt>
                <c:pt idx="30">
                  <c:v>9763.5675846597933</c:v>
                </c:pt>
                <c:pt idx="31">
                  <c:v>9939.1261563062235</c:v>
                </c:pt>
                <c:pt idx="32">
                  <c:v>10138.975183864583</c:v>
                </c:pt>
                <c:pt idx="33">
                  <c:v>10362.732964549426</c:v>
                </c:pt>
                <c:pt idx="34">
                  <c:v>10609.973569608228</c:v>
                </c:pt>
                <c:pt idx="35">
                  <c:v>10880.240659512898</c:v>
                </c:pt>
                <c:pt idx="36">
                  <c:v>11173.060340309241</c:v>
                </c:pt>
                <c:pt idx="37">
                  <c:v>11487.952625940648</c:v>
                </c:pt>
                <c:pt idx="38">
                  <c:v>11824.44124862484</c:v>
                </c:pt>
                <c:pt idx="39">
                  <c:v>12182.061715384883</c:v>
                </c:pt>
                <c:pt idx="40">
                  <c:v>12560.367633630485</c:v>
                </c:pt>
              </c:numCache>
            </c:numRef>
          </c:val>
          <c:extLst>
            <c:ext xmlns:c16="http://schemas.microsoft.com/office/drawing/2014/chart" uri="{C3380CC4-5D6E-409C-BE32-E72D297353CC}">
              <c16:uniqueId val="{00000011-4592-4697-BD8F-8D4BB36344DB}"/>
            </c:ext>
          </c:extLst>
        </c:ser>
        <c:ser>
          <c:idx val="18"/>
          <c:order val="18"/>
          <c:val>
            <c:numRef>
              <c:f>ANALYSIS!$KX$37:$ML$37</c:f>
              <c:numCache>
                <c:formatCode>0</c:formatCode>
                <c:ptCount val="41"/>
                <c:pt idx="0">
                  <c:v>14482.053468365735</c:v>
                </c:pt>
                <c:pt idx="1">
                  <c:v>14064.413795990975</c:v>
                </c:pt>
                <c:pt idx="2">
                  <c:v>13662.378594094045</c:v>
                </c:pt>
                <c:pt idx="3">
                  <c:v>13276.080135371236</c:v>
                </c:pt>
                <c:pt idx="4">
                  <c:v>12905.680757398921</c:v>
                </c:pt>
                <c:pt idx="5">
                  <c:v>12551.375441416238</c:v>
                </c:pt>
                <c:pt idx="6">
                  <c:v>12213.394205912524</c:v>
                </c:pt>
                <c:pt idx="7">
                  <c:v>11892.004187459539</c:v>
                </c:pt>
                <c:pt idx="8">
                  <c:v>11587.51125556222</c:v>
                </c:pt>
                <c:pt idx="9">
                  <c:v>11300.260983202701</c:v>
                </c:pt>
                <c:pt idx="10">
                  <c:v>11030.638772822982</c:v>
                </c:pt>
                <c:pt idx="11">
                  <c:v>10779.068922297905</c:v>
                </c:pt>
                <c:pt idx="12">
                  <c:v>10546.012411512143</c:v>
                </c:pt>
                <c:pt idx="13">
                  <c:v>10331.963202737767</c:v>
                </c:pt>
                <c:pt idx="14">
                  <c:v>10137.442882621059</c:v>
                </c:pt>
                <c:pt idx="15">
                  <c:v>9962.9935351125532</c:v>
                </c:pt>
                <c:pt idx="16">
                  <c:v>9809.168826129393</c:v>
                </c:pt>
                <c:pt idx="17">
                  <c:v>9676.5234017582025</c:v>
                </c:pt>
                <c:pt idx="18">
                  <c:v>9565.6008471205969</c:v>
                </c:pt>
                <c:pt idx="19">
                  <c:v>9476.9206113826203</c:v>
                </c:pt>
                <c:pt idx="20">
                  <c:v>9410.9644584810285</c:v>
                </c:pt>
                <c:pt idx="21">
                  <c:v>9368.1631310230423</c:v>
                </c:pt>
                <c:pt idx="22">
                  <c:v>9348.8839931007697</c:v>
                </c:pt>
                <c:pt idx="23">
                  <c:v>9353.4204262294534</c:v>
                </c:pt>
                <c:pt idx="24">
                  <c:v>9381.9836793479699</c:v>
                </c:pt>
                <c:pt idx="25">
                  <c:v>9434.6977193627263</c:v>
                </c:pt>
                <c:pt idx="26">
                  <c:v>9511.5974078210875</c:v>
                </c:pt>
                <c:pt idx="27">
                  <c:v>9612.6300692267578</c:v>
                </c:pt>
                <c:pt idx="28">
                  <c:v>9737.6602520243105</c:v>
                </c:pt>
                <c:pt idx="29">
                  <c:v>9886.477249594278</c:v>
                </c:pt>
                <c:pt idx="30">
                  <c:v>10058.804774256887</c:v>
                </c:pt>
                <c:pt idx="31">
                  <c:v>10254.312079004203</c:v>
                </c:pt>
                <c:pt idx="32">
                  <c:v>10472.625802438954</c:v>
                </c:pt>
                <c:pt idx="33">
                  <c:v>10713.341862822028</c:v>
                </c:pt>
                <c:pt idx="34">
                  <c:v>10976.03682934638</c:v>
                </c:pt>
                <c:pt idx="35">
                  <c:v>11260.278331220232</c:v>
                </c:pt>
                <c:pt idx="36">
                  <c:v>11565.634207083882</c:v>
                </c:pt>
                <c:pt idx="37">
                  <c:v>11891.68023182517</c:v>
                </c:pt>
                <c:pt idx="38">
                  <c:v>12238.006373529668</c:v>
                </c:pt>
                <c:pt idx="39">
                  <c:v>12604.221624125214</c:v>
                </c:pt>
                <c:pt idx="40">
                  <c:v>12989.957511894298</c:v>
                </c:pt>
              </c:numCache>
            </c:numRef>
          </c:val>
          <c:extLst>
            <c:ext xmlns:c16="http://schemas.microsoft.com/office/drawing/2014/chart" uri="{C3380CC4-5D6E-409C-BE32-E72D297353CC}">
              <c16:uniqueId val="{00000012-4592-4697-BD8F-8D4BB36344DB}"/>
            </c:ext>
          </c:extLst>
        </c:ser>
        <c:ser>
          <c:idx val="19"/>
          <c:order val="19"/>
          <c:val>
            <c:numRef>
              <c:f>ANALYSIS!$KX$38:$ML$38</c:f>
              <c:numCache>
                <c:formatCode>0</c:formatCode>
                <c:ptCount val="41"/>
                <c:pt idx="0">
                  <c:v>14139.687013053404</c:v>
                </c:pt>
                <c:pt idx="1">
                  <c:v>13730.294882034243</c:v>
                </c:pt>
                <c:pt idx="2">
                  <c:v>13337.39993129699</c:v>
                </c:pt>
                <c:pt idx="3">
                  <c:v>12961.185817510981</c:v>
                </c:pt>
                <c:pt idx="4">
                  <c:v>12601.865568374913</c:v>
                </c:pt>
                <c:pt idx="5">
                  <c:v>12259.683169606396</c:v>
                </c:pt>
                <c:pt idx="6">
                  <c:v>11934.914743432759</c:v>
                </c:pt>
                <c:pt idx="7">
                  <c:v>11627.869170866756</c:v>
                </c:pt>
                <c:pt idx="8">
                  <c:v>11338.887992844218</c:v>
                </c:pt>
                <c:pt idx="9">
                  <c:v>11068.344413742565</c:v>
                </c:pt>
                <c:pt idx="10">
                  <c:v>10816.641228472263</c:v>
                </c:pt>
                <c:pt idx="11">
                  <c:v>10584.207505376873</c:v>
                </c:pt>
                <c:pt idx="12">
                  <c:v>10371.493885899132</c:v>
                </c:pt>
                <c:pt idx="13">
                  <c:v>10178.966412187903</c:v>
                </c:pt>
                <c:pt idx="14">
                  <c:v>10007.098867922406</c:v>
                </c:pt>
                <c:pt idx="15">
                  <c:v>9856.3637154333628</c:v>
                </c:pt>
                <c:pt idx="16">
                  <c:v>9727.2218297915297</c:v>
                </c:pt>
                <c:pt idx="17">
                  <c:v>9620.111359411887</c:v>
                </c:pt>
                <c:pt idx="18">
                  <c:v>9535.4361696459964</c:v>
                </c:pt>
                <c:pt idx="19">
                  <c:v>9473.5544337727242</c:v>
                </c:pt>
                <c:pt idx="20">
                  <c:v>9434.7680061698684</c:v>
                </c:pt>
                <c:pt idx="21">
                  <c:v>9419.313228529998</c:v>
                </c:pt>
                <c:pt idx="22">
                  <c:v>9427.3537708311251</c:v>
                </c:pt>
                <c:pt idx="23">
                  <c:v>9458.9759926749866</c:v>
                </c:pt>
                <c:pt idx="24">
                  <c:v>9514.1871369021519</c:v>
                </c:pt>
                <c:pt idx="25">
                  <c:v>9592.9164558250068</c:v>
                </c:pt>
                <c:pt idx="26">
                  <c:v>9695.019147861758</c:v>
                </c:pt>
                <c:pt idx="27">
                  <c:v>9820.2827776488739</c:v>
                </c:pt>
                <c:pt idx="28">
                  <c:v>9968.4356909841226</c:v>
                </c:pt>
                <c:pt idx="29">
                  <c:v>10139.156833998797</c:v>
                </c:pt>
                <c:pt idx="30">
                  <c:v>10332.086349839499</c:v>
                </c:pt>
                <c:pt idx="31">
                  <c:v>10546.836351427162</c:v>
                </c:pt>
                <c:pt idx="32">
                  <c:v>10783.00134305525</c:v>
                </c:pt>
                <c:pt idx="33">
                  <c:v>11040.167869754674</c:v>
                </c:pt>
                <c:pt idx="34">
                  <c:v>11317.923093840316</c:v>
                </c:pt>
                <c:pt idx="35">
                  <c:v>11615.86211745435</c:v>
                </c:pt>
                <c:pt idx="36">
                  <c:v>11933.593976815169</c:v>
                </c:pt>
                <c:pt idx="37">
                  <c:v>12270.746321379122</c:v>
                </c:pt>
                <c:pt idx="38">
                  <c:v>12626.968856477704</c:v>
                </c:pt>
                <c:pt idx="39">
                  <c:v>13001.935671668969</c:v>
                </c:pt>
                <c:pt idx="40">
                  <c:v>13395.346601608293</c:v>
                </c:pt>
              </c:numCache>
            </c:numRef>
          </c:val>
          <c:extLst>
            <c:ext xmlns:c16="http://schemas.microsoft.com/office/drawing/2014/chart" uri="{C3380CC4-5D6E-409C-BE32-E72D297353CC}">
              <c16:uniqueId val="{00000013-4592-4697-BD8F-8D4BB36344DB}"/>
            </c:ext>
          </c:extLst>
        </c:ser>
        <c:ser>
          <c:idx val="20"/>
          <c:order val="20"/>
          <c:val>
            <c:numRef>
              <c:f>ANALYSIS!$KX$39:$ML$39</c:f>
              <c:numCache>
                <c:formatCode>0</c:formatCode>
                <c:ptCount val="41"/>
                <c:pt idx="0">
                  <c:v>13778.043516896711</c:v>
                </c:pt>
                <c:pt idx="1">
                  <c:v>13376.737936815962</c:v>
                </c:pt>
                <c:pt idx="2">
                  <c:v>12992.872783424147</c:v>
                </c:pt>
                <c:pt idx="3">
                  <c:v>12626.687213643097</c:v>
                </c:pt>
                <c:pt idx="4">
                  <c:v>12278.448352897478</c:v>
                </c:pt>
                <c:pt idx="5">
                  <c:v>11948.451595363947</c:v>
                </c:pt>
                <c:pt idx="6">
                  <c:v>11637.020237022914</c:v>
                </c:pt>
                <c:pt idx="7">
                  <c:v>11344.504285111496</c:v>
                </c:pt>
                <c:pt idx="8">
                  <c:v>11071.278286206776</c:v>
                </c:pt>
                <c:pt idx="9">
                  <c:v>10817.738025753833</c:v>
                </c:pt>
                <c:pt idx="10">
                  <c:v>10584.295978209768</c:v>
                </c:pt>
                <c:pt idx="11">
                  <c:v>10371.375432505802</c:v>
                </c:pt>
                <c:pt idx="12">
                  <c:v>10179.403284407157</c:v>
                </c:pt>
                <c:pt idx="13">
                  <c:v>10008.801575516067</c:v>
                </c:pt>
                <c:pt idx="14">
                  <c:v>9859.9779647940722</c:v>
                </c:pt>
                <c:pt idx="15">
                  <c:v>9733.3154351952144</c:v>
                </c:pt>
                <c:pt idx="16">
                  <c:v>9629.1616536601068</c:v>
                </c:pt>
                <c:pt idx="17">
                  <c:v>9547.818502154214</c:v>
                </c:pt>
                <c:pt idx="18">
                  <c:v>9489.5323638329573</c:v>
                </c:pt>
                <c:pt idx="19">
                  <c:v>9454.4857662774102</c:v>
                </c:pt>
                <c:pt idx="20">
                  <c:v>9442.7909423846286</c:v>
                </c:pt>
                <c:pt idx="21">
                  <c:v>9454.4857662774102</c:v>
                </c:pt>
                <c:pt idx="22">
                  <c:v>9489.5323638329573</c:v>
                </c:pt>
                <c:pt idx="23">
                  <c:v>9547.818502154214</c:v>
                </c:pt>
                <c:pt idx="24">
                  <c:v>9629.1616536601068</c:v>
                </c:pt>
                <c:pt idx="25">
                  <c:v>9733.3154351952162</c:v>
                </c:pt>
                <c:pt idx="26">
                  <c:v>9859.9779647940722</c:v>
                </c:pt>
                <c:pt idx="27">
                  <c:v>10008.801575516067</c:v>
                </c:pt>
                <c:pt idx="28">
                  <c:v>10179.403284407159</c:v>
                </c:pt>
                <c:pt idx="29">
                  <c:v>10371.375432505805</c:v>
                </c:pt>
                <c:pt idx="30">
                  <c:v>10584.29597820977</c:v>
                </c:pt>
                <c:pt idx="31">
                  <c:v>10817.738025753837</c:v>
                </c:pt>
                <c:pt idx="32">
                  <c:v>11071.27828620678</c:v>
                </c:pt>
                <c:pt idx="33">
                  <c:v>11344.504285111503</c:v>
                </c:pt>
                <c:pt idx="34">
                  <c:v>11637.020237022922</c:v>
                </c:pt>
                <c:pt idx="35">
                  <c:v>11948.451595363955</c:v>
                </c:pt>
                <c:pt idx="36">
                  <c:v>12278.448352897485</c:v>
                </c:pt>
                <c:pt idx="37">
                  <c:v>12626.687213643105</c:v>
                </c:pt>
                <c:pt idx="38">
                  <c:v>12992.872783424158</c:v>
                </c:pt>
                <c:pt idx="39">
                  <c:v>13376.737936815975</c:v>
                </c:pt>
                <c:pt idx="40">
                  <c:v>13778.043516896721</c:v>
                </c:pt>
              </c:numCache>
            </c:numRef>
          </c:val>
          <c:extLst>
            <c:ext xmlns:c16="http://schemas.microsoft.com/office/drawing/2014/chart" uri="{C3380CC4-5D6E-409C-BE32-E72D297353CC}">
              <c16:uniqueId val="{00000014-4592-4697-BD8F-8D4BB36344DB}"/>
            </c:ext>
          </c:extLst>
        </c:ser>
        <c:ser>
          <c:idx val="21"/>
          <c:order val="21"/>
          <c:val>
            <c:numRef>
              <c:f>ANALYSIS!$KX$40:$ML$40</c:f>
              <c:numCache>
                <c:formatCode>0</c:formatCode>
                <c:ptCount val="41"/>
                <c:pt idx="0">
                  <c:v>13395.346601608282</c:v>
                </c:pt>
                <c:pt idx="1">
                  <c:v>13001.935671668958</c:v>
                </c:pt>
                <c:pt idx="2">
                  <c:v>12626.968856477695</c:v>
                </c:pt>
                <c:pt idx="3">
                  <c:v>12270.746321379114</c:v>
                </c:pt>
                <c:pt idx="4">
                  <c:v>11933.593976815162</c:v>
                </c:pt>
                <c:pt idx="5">
                  <c:v>11615.862117454344</c:v>
                </c:pt>
                <c:pt idx="6">
                  <c:v>11317.923093840311</c:v>
                </c:pt>
                <c:pt idx="7">
                  <c:v>11040.16786975467</c:v>
                </c:pt>
                <c:pt idx="8">
                  <c:v>10783.001343055246</c:v>
                </c:pt>
                <c:pt idx="9">
                  <c:v>10546.836351427159</c:v>
                </c:pt>
                <c:pt idx="10">
                  <c:v>10332.086349839497</c:v>
                </c:pt>
                <c:pt idx="11">
                  <c:v>10139.156833998793</c:v>
                </c:pt>
                <c:pt idx="12">
                  <c:v>9968.435690984119</c:v>
                </c:pt>
                <c:pt idx="13">
                  <c:v>9820.2827776488721</c:v>
                </c:pt>
                <c:pt idx="14">
                  <c:v>9695.019147861758</c:v>
                </c:pt>
                <c:pt idx="15">
                  <c:v>9592.9164558250068</c:v>
                </c:pt>
                <c:pt idx="16">
                  <c:v>9514.1871369021519</c:v>
                </c:pt>
                <c:pt idx="17">
                  <c:v>9458.9759926749866</c:v>
                </c:pt>
                <c:pt idx="18">
                  <c:v>9427.3537708311251</c:v>
                </c:pt>
                <c:pt idx="19">
                  <c:v>9419.313228529998</c:v>
                </c:pt>
                <c:pt idx="20">
                  <c:v>9434.7680061698684</c:v>
                </c:pt>
                <c:pt idx="21">
                  <c:v>9473.5544337727242</c:v>
                </c:pt>
                <c:pt idx="22">
                  <c:v>9535.4361696459964</c:v>
                </c:pt>
                <c:pt idx="23">
                  <c:v>9620.111359411887</c:v>
                </c:pt>
                <c:pt idx="24">
                  <c:v>9727.2218297915297</c:v>
                </c:pt>
                <c:pt idx="25">
                  <c:v>9856.3637154333628</c:v>
                </c:pt>
                <c:pt idx="26">
                  <c:v>10007.098867922406</c:v>
                </c:pt>
                <c:pt idx="27">
                  <c:v>10178.966412187903</c:v>
                </c:pt>
                <c:pt idx="28">
                  <c:v>10371.493885899134</c:v>
                </c:pt>
                <c:pt idx="29">
                  <c:v>10584.207505376875</c:v>
                </c:pt>
                <c:pt idx="30">
                  <c:v>10816.641228472266</c:v>
                </c:pt>
                <c:pt idx="31">
                  <c:v>11068.344413742569</c:v>
                </c:pt>
                <c:pt idx="32">
                  <c:v>11338.887992844224</c:v>
                </c:pt>
                <c:pt idx="33">
                  <c:v>11627.869170866763</c:v>
                </c:pt>
                <c:pt idx="34">
                  <c:v>11934.914743432764</c:v>
                </c:pt>
                <c:pt idx="35">
                  <c:v>12259.683169606404</c:v>
                </c:pt>
                <c:pt idx="36">
                  <c:v>12601.86556837492</c:v>
                </c:pt>
                <c:pt idx="37">
                  <c:v>12961.18581751099</c:v>
                </c:pt>
                <c:pt idx="38">
                  <c:v>13337.399931297001</c:v>
                </c:pt>
                <c:pt idx="39">
                  <c:v>13730.294882034254</c:v>
                </c:pt>
                <c:pt idx="40">
                  <c:v>14139.687013053417</c:v>
                </c:pt>
              </c:numCache>
            </c:numRef>
          </c:val>
          <c:extLst>
            <c:ext xmlns:c16="http://schemas.microsoft.com/office/drawing/2014/chart" uri="{C3380CC4-5D6E-409C-BE32-E72D297353CC}">
              <c16:uniqueId val="{00000015-4592-4697-BD8F-8D4BB36344DB}"/>
            </c:ext>
          </c:extLst>
        </c:ser>
        <c:ser>
          <c:idx val="22"/>
          <c:order val="22"/>
          <c:val>
            <c:numRef>
              <c:f>ANALYSIS!$KX$41:$ML$41</c:f>
              <c:numCache>
                <c:formatCode>0</c:formatCode>
                <c:ptCount val="41"/>
                <c:pt idx="0">
                  <c:v>12989.957511894287</c:v>
                </c:pt>
                <c:pt idx="1">
                  <c:v>12604.221624125201</c:v>
                </c:pt>
                <c:pt idx="2">
                  <c:v>12238.006373529659</c:v>
                </c:pt>
                <c:pt idx="3">
                  <c:v>11891.680231825163</c:v>
                </c:pt>
                <c:pt idx="4">
                  <c:v>11565.634207083875</c:v>
                </c:pt>
                <c:pt idx="5">
                  <c:v>11260.278331220226</c:v>
                </c:pt>
                <c:pt idx="6">
                  <c:v>10976.036829346374</c:v>
                </c:pt>
                <c:pt idx="7">
                  <c:v>10713.341862822022</c:v>
                </c:pt>
                <c:pt idx="8">
                  <c:v>10472.62580243895</c:v>
                </c:pt>
                <c:pt idx="9">
                  <c:v>10254.312079004201</c:v>
                </c:pt>
                <c:pt idx="10">
                  <c:v>10058.804774256885</c:v>
                </c:pt>
                <c:pt idx="11">
                  <c:v>9886.4772495942761</c:v>
                </c:pt>
                <c:pt idx="12">
                  <c:v>9737.6602520243068</c:v>
                </c:pt>
                <c:pt idx="13">
                  <c:v>9612.6300692267578</c:v>
                </c:pt>
                <c:pt idx="14">
                  <c:v>9511.5974078210875</c:v>
                </c:pt>
                <c:pt idx="15">
                  <c:v>9434.6977193627263</c:v>
                </c:pt>
                <c:pt idx="16">
                  <c:v>9381.9836793479699</c:v>
                </c:pt>
                <c:pt idx="17">
                  <c:v>9353.4204262294534</c:v>
                </c:pt>
                <c:pt idx="18">
                  <c:v>9348.8839931007697</c:v>
                </c:pt>
                <c:pt idx="19">
                  <c:v>9368.1631310230423</c:v>
                </c:pt>
                <c:pt idx="20">
                  <c:v>9410.9644584810285</c:v>
                </c:pt>
                <c:pt idx="21">
                  <c:v>9476.9206113826203</c:v>
                </c:pt>
                <c:pt idx="22">
                  <c:v>9565.6008471205987</c:v>
                </c:pt>
                <c:pt idx="23">
                  <c:v>9676.5234017582025</c:v>
                </c:pt>
                <c:pt idx="24">
                  <c:v>9809.168826129393</c:v>
                </c:pt>
                <c:pt idx="25">
                  <c:v>9962.9935351125532</c:v>
                </c:pt>
                <c:pt idx="26">
                  <c:v>10137.442882621061</c:v>
                </c:pt>
                <c:pt idx="27">
                  <c:v>10331.963202737767</c:v>
                </c:pt>
                <c:pt idx="28">
                  <c:v>10546.012411512145</c:v>
                </c:pt>
                <c:pt idx="29">
                  <c:v>10779.068922297907</c:v>
                </c:pt>
                <c:pt idx="30">
                  <c:v>11030.638772822984</c:v>
                </c:pt>
                <c:pt idx="31">
                  <c:v>11300.260983202706</c:v>
                </c:pt>
                <c:pt idx="32">
                  <c:v>11587.511255562225</c:v>
                </c:pt>
                <c:pt idx="33">
                  <c:v>11892.004187459544</c:v>
                </c:pt>
                <c:pt idx="34">
                  <c:v>12213.394205912529</c:v>
                </c:pt>
                <c:pt idx="35">
                  <c:v>12551.375441416245</c:v>
                </c:pt>
                <c:pt idx="36">
                  <c:v>12905.680757398928</c:v>
                </c:pt>
                <c:pt idx="37">
                  <c:v>13276.080135371243</c:v>
                </c:pt>
                <c:pt idx="38">
                  <c:v>13662.378594094056</c:v>
                </c:pt>
                <c:pt idx="39">
                  <c:v>14064.413795990988</c:v>
                </c:pt>
                <c:pt idx="40">
                  <c:v>14482.053468365744</c:v>
                </c:pt>
              </c:numCache>
            </c:numRef>
          </c:val>
          <c:extLst>
            <c:ext xmlns:c16="http://schemas.microsoft.com/office/drawing/2014/chart" uri="{C3380CC4-5D6E-409C-BE32-E72D297353CC}">
              <c16:uniqueId val="{00000016-4592-4697-BD8F-8D4BB36344DB}"/>
            </c:ext>
          </c:extLst>
        </c:ser>
        <c:ser>
          <c:idx val="23"/>
          <c:order val="23"/>
          <c:val>
            <c:numRef>
              <c:f>ANALYSIS!$KX$42:$ML$42</c:f>
              <c:numCache>
                <c:formatCode>0</c:formatCode>
                <c:ptCount val="41"/>
                <c:pt idx="0">
                  <c:v>12560.367633630476</c:v>
                </c:pt>
                <c:pt idx="1">
                  <c:v>12182.061715384873</c:v>
                </c:pt>
                <c:pt idx="2">
                  <c:v>11824.441248624831</c:v>
                </c:pt>
                <c:pt idx="3">
                  <c:v>11487.952625940641</c:v>
                </c:pt>
                <c:pt idx="4">
                  <c:v>11173.060340309235</c:v>
                </c:pt>
                <c:pt idx="5">
                  <c:v>10880.240659512892</c:v>
                </c:pt>
                <c:pt idx="6">
                  <c:v>10609.973569608224</c:v>
                </c:pt>
                <c:pt idx="7">
                  <c:v>10362.732964549423</c:v>
                </c:pt>
                <c:pt idx="8">
                  <c:v>10138.975183864579</c:v>
                </c:pt>
                <c:pt idx="9">
                  <c:v>9939.1261563062199</c:v>
                </c:pt>
                <c:pt idx="10">
                  <c:v>9763.5675846597933</c:v>
                </c:pt>
                <c:pt idx="11">
                  <c:v>9612.6227875954264</c:v>
                </c:pt>
                <c:pt idx="12">
                  <c:v>9486.5429735997659</c:v>
                </c:pt>
                <c:pt idx="13">
                  <c:v>9385.494830329977</c:v>
                </c:pt>
                <c:pt idx="14">
                  <c:v>9309.5503418298576</c:v>
                </c:pt>
                <c:pt idx="15">
                  <c:v>9258.6796753420058</c:v>
                </c:pt>
                <c:pt idx="16">
                  <c:v>9232.7478028289006</c:v>
                </c:pt>
                <c:pt idx="17">
                  <c:v>9231.515252500205</c:v>
                </c:pt>
                <c:pt idx="18">
                  <c:v>9254.6430541669542</c:v>
                </c:pt>
                <c:pt idx="19">
                  <c:v>9301.7015942940052</c:v>
                </c:pt>
                <c:pt idx="20">
                  <c:v>9372.1827817682151</c:v>
                </c:pt>
                <c:pt idx="21">
                  <c:v>9465.5146868395659</c:v>
                </c:pt>
                <c:pt idx="22">
                  <c:v>9581.0776812949607</c:v>
                </c:pt>
                <c:pt idx="23">
                  <c:v>9718.2210856511992</c:v>
                </c:pt>
                <c:pt idx="24">
                  <c:v>9876.2794077819344</c:v>
                </c:pt>
                <c:pt idx="25">
                  <c:v>10054.587411625133</c:v>
                </c:pt>
                <c:pt idx="26">
                  <c:v>10252.493452422576</c:v>
                </c:pt>
                <c:pt idx="27">
                  <c:v>10469.370724763641</c:v>
                </c:pt>
                <c:pt idx="28">
                  <c:v>10704.626265770619</c:v>
                </c:pt>
                <c:pt idx="29">
                  <c:v>10957.707720775998</c:v>
                </c:pt>
                <c:pt idx="30">
                  <c:v>11228.108004248019</c:v>
                </c:pt>
                <c:pt idx="31">
                  <c:v>11515.368073287686</c:v>
                </c:pt>
                <c:pt idx="32">
                  <c:v>11819.078078633229</c:v>
                </c:pt>
                <c:pt idx="33">
                  <c:v>12138.877175498974</c:v>
                </c:pt>
                <c:pt idx="34">
                  <c:v>12474.452271445014</c:v>
                </c:pt>
                <c:pt idx="35">
                  <c:v>12825.535968183787</c:v>
                </c:pt>
                <c:pt idx="36">
                  <c:v>13191.903925056971</c:v>
                </c:pt>
                <c:pt idx="37">
                  <c:v>13573.371838754098</c:v>
                </c:pt>
                <c:pt idx="38">
                  <c:v>13969.792200204363</c:v>
                </c:pt>
                <c:pt idx="39">
                  <c:v>14381.050957758271</c:v>
                </c:pt>
                <c:pt idx="40">
                  <c:v>14807.064187124677</c:v>
                </c:pt>
              </c:numCache>
            </c:numRef>
          </c:val>
          <c:extLst>
            <c:ext xmlns:c16="http://schemas.microsoft.com/office/drawing/2014/chart" uri="{C3380CC4-5D6E-409C-BE32-E72D297353CC}">
              <c16:uniqueId val="{00000017-4592-4697-BD8F-8D4BB36344DB}"/>
            </c:ext>
          </c:extLst>
        </c:ser>
        <c:ser>
          <c:idx val="24"/>
          <c:order val="24"/>
          <c:val>
            <c:numRef>
              <c:f>ANALYSIS!$KX$43:$ML$43</c:f>
              <c:numCache>
                <c:formatCode>0</c:formatCode>
                <c:ptCount val="41"/>
                <c:pt idx="0">
                  <c:v>12105.191146089794</c:v>
                </c:pt>
                <c:pt idx="1">
                  <c:v>11734.045814854817</c:v>
                </c:pt>
                <c:pt idx="2">
                  <c:v>11384.858380590147</c:v>
                </c:pt>
                <c:pt idx="3">
                  <c:v>11058.165806136978</c:v>
                </c:pt>
                <c:pt idx="4">
                  <c:v>10754.517133958134</c:v>
                </c:pt>
                <c:pt idx="5">
                  <c:v>10474.463431678627</c:v>
                </c:pt>
                <c:pt idx="6">
                  <c:v>10218.545516691094</c:v>
                </c:pt>
                <c:pt idx="7">
                  <c:v>9987.2795985548109</c:v>
                </c:pt>
                <c:pt idx="8">
                  <c:v>9781.1411921318759</c:v>
                </c:pt>
                <c:pt idx="9">
                  <c:v>9600.547898355333</c:v>
                </c:pt>
                <c:pt idx="10">
                  <c:v>9445.8418965231085</c:v>
                </c:pt>
                <c:pt idx="11">
                  <c:v>9317.2732044701788</c:v>
                </c:pt>
                <c:pt idx="12">
                  <c:v>9214.9848972389282</c:v>
                </c:pt>
                <c:pt idx="13">
                  <c:v>9139.001489921342</c:v>
                </c:pt>
                <c:pt idx="14">
                  <c:v>9089.2215588545059</c:v>
                </c:pt>
                <c:pt idx="15">
                  <c:v>9065.4153939970965</c:v>
                </c:pt>
                <c:pt idx="16">
                  <c:v>9067.2280704754321</c:v>
                </c:pt>
                <c:pt idx="17">
                  <c:v>9094.1878529512996</c:v>
                </c:pt>
                <c:pt idx="18">
                  <c:v>9145.7193737786965</c:v>
                </c:pt>
                <c:pt idx="19">
                  <c:v>9221.1606270257162</c:v>
                </c:pt>
                <c:pt idx="20">
                  <c:v>9319.7825517142628</c:v>
                </c:pt>
                <c:pt idx="21">
                  <c:v>9440.8098677702328</c:v>
                </c:pt>
                <c:pt idx="22">
                  <c:v>9583.4418746016327</c:v>
                </c:pt>
                <c:pt idx="23">
                  <c:v>9746.8720959445509</c:v>
                </c:pt>
                <c:pt idx="24">
                  <c:v>9930.3059107930658</c:v>
                </c:pt>
                <c:pt idx="25">
                  <c:v>10132.975600267284</c:v>
                </c:pt>
                <c:pt idx="26">
                  <c:v>10354.152521854054</c:v>
                </c:pt>
                <c:pt idx="27">
                  <c:v>10593.156365438685</c:v>
                </c:pt>
                <c:pt idx="28">
                  <c:v>10849.361633578712</c:v>
                </c:pt>
                <c:pt idx="29">
                  <c:v>11122.2016173303</c:v>
                </c:pt>
                <c:pt idx="30">
                  <c:v>11411.170213168172</c:v>
                </c:pt>
                <c:pt idx="31">
                  <c:v>11715.821955730582</c:v>
                </c:pt>
                <c:pt idx="32">
                  <c:v>12035.77063673786</c:v>
                </c:pt>
                <c:pt idx="33">
                  <c:v>12370.686853583758</c:v>
                </c:pt>
                <c:pt idx="34">
                  <c:v>12720.294791253347</c:v>
                </c:pt>
                <c:pt idx="35">
                  <c:v>13084.368495699391</c:v>
                </c:pt>
                <c:pt idx="36">
                  <c:v>13462.727850783271</c:v>
                </c:pt>
                <c:pt idx="37">
                  <c:v>13855.23442766856</c:v>
                </c:pt>
                <c:pt idx="38">
                  <c:v>14261.787336996274</c:v>
                </c:pt>
                <c:pt idx="39">
                  <c:v>14682.319181066187</c:v>
                </c:pt>
                <c:pt idx="40">
                  <c:v>15116.792175687982</c:v>
                </c:pt>
              </c:numCache>
            </c:numRef>
          </c:val>
          <c:extLst>
            <c:ext xmlns:c16="http://schemas.microsoft.com/office/drawing/2014/chart" uri="{C3380CC4-5D6E-409C-BE32-E72D297353CC}">
              <c16:uniqueId val="{00000018-4592-4697-BD8F-8D4BB36344DB}"/>
            </c:ext>
          </c:extLst>
        </c:ser>
        <c:ser>
          <c:idx val="25"/>
          <c:order val="25"/>
          <c:val>
            <c:numRef>
              <c:f>ANALYSIS!$KX$44:$ML$44</c:f>
              <c:numCache>
                <c:formatCode>0</c:formatCode>
                <c:ptCount val="41"/>
                <c:pt idx="0">
                  <c:v>11623.158106682049</c:v>
                </c:pt>
                <c:pt idx="1">
                  <c:v>11258.879554863224</c:v>
                </c:pt>
                <c:pt idx="2">
                  <c:v>10917.963360817175</c:v>
                </c:pt>
                <c:pt idx="3">
                  <c:v>10601.053747355354</c:v>
                </c:pt>
                <c:pt idx="4">
                  <c:v>10308.798877616455</c:v>
                </c:pt>
                <c:pt idx="5">
                  <c:v>10041.835771031476</c:v>
                </c:pt>
                <c:pt idx="6">
                  <c:v>9800.7724136278921</c:v>
                </c:pt>
                <c:pt idx="7">
                  <c:v>9586.1674908692421</c:v>
                </c:pt>
                <c:pt idx="8">
                  <c:v>9398.5085178423615</c:v>
                </c:pt>
                <c:pt idx="9">
                  <c:v>9238.18950035118</c:v>
                </c:pt>
                <c:pt idx="10">
                  <c:v>9105.4895742152366</c:v>
                </c:pt>
                <c:pt idx="11">
                  <c:v>9000.5542704333729</c:v>
                </c:pt>
                <c:pt idx="12">
                  <c:v>8923.3810756275161</c:v>
                </c:pt>
                <c:pt idx="13">
                  <c:v>8873.8107571413493</c:v>
                </c:pt>
                <c:pt idx="14">
                  <c:v>8851.5254969392627</c:v>
                </c:pt>
                <c:pt idx="15">
                  <c:v>8856.0542737150827</c:v>
                </c:pt>
                <c:pt idx="16">
                  <c:v>8886.7852382924502</c:v>
                </c:pt>
                <c:pt idx="17">
                  <c:v>8942.9841580162301</c:v>
                </c:pt>
                <c:pt idx="18">
                  <c:v>9023.8174718863083</c:v>
                </c:pt>
                <c:pt idx="19">
                  <c:v>9128.3781783877821</c:v>
                </c:pt>
                <c:pt idx="20">
                  <c:v>9255.7127022040731</c:v>
                </c:pt>
                <c:pt idx="21">
                  <c:v>9404.8470338511815</c:v>
                </c:pt>
                <c:pt idx="22">
                  <c:v>9574.8107496110279</c:v>
                </c:pt>
                <c:pt idx="23">
                  <c:v>9764.6579222187138</c:v>
                </c:pt>
                <c:pt idx="24">
                  <c:v>9973.4843520920604</c:v>
                </c:pt>
                <c:pt idx="25">
                  <c:v>10200.440927300786</c:v>
                </c:pt>
                <c:pt idx="26">
                  <c:v>10444.743223162777</c:v>
                </c:pt>
                <c:pt idx="27">
                  <c:v>10705.677666120422</c:v>
                </c:pt>
                <c:pt idx="28">
                  <c:v>10982.604714759267</c:v>
                </c:pt>
                <c:pt idx="29">
                  <c:v>11274.959566990687</c:v>
                </c:pt>
                <c:pt idx="30">
                  <c:v>11582.250904330898</c:v>
                </c:pt>
                <c:pt idx="31">
                  <c:v>11904.058149706909</c:v>
                </c:pt>
                <c:pt idx="32">
                  <c:v>12240.02765967599</c:v>
                </c:pt>
                <c:pt idx="33">
                  <c:v>12589.868207219222</c:v>
                </c:pt>
                <c:pt idx="34">
                  <c:v>12953.346045649892</c:v>
                </c:pt>
                <c:pt idx="35">
                  <c:v>13330.2797828652</c:v>
                </c:pt>
                <c:pt idx="36">
                  <c:v>13720.535240970625</c:v>
                </c:pt>
                <c:pt idx="37">
                  <c:v>14124.020430329345</c:v>
                </c:pt>
                <c:pt idx="38">
                  <c:v>14540.680729342186</c:v>
                </c:pt>
                <c:pt idx="39">
                  <c:v>14970.494331113696</c:v>
                </c:pt>
                <c:pt idx="40">
                  <c:v>15413.467994659475</c:v>
                </c:pt>
              </c:numCache>
            </c:numRef>
          </c:val>
          <c:extLst>
            <c:ext xmlns:c16="http://schemas.microsoft.com/office/drawing/2014/chart" uri="{C3380CC4-5D6E-409C-BE32-E72D297353CC}">
              <c16:uniqueId val="{00000019-4592-4697-BD8F-8D4BB36344DB}"/>
            </c:ext>
          </c:extLst>
        </c:ser>
        <c:ser>
          <c:idx val="26"/>
          <c:order val="26"/>
          <c:val>
            <c:numRef>
              <c:f>ANALYSIS!$KX$45:$ML$45</c:f>
              <c:numCache>
                <c:formatCode>0</c:formatCode>
                <c:ptCount val="41"/>
                <c:pt idx="0">
                  <c:v>11113.108283625274</c:v>
                </c:pt>
                <c:pt idx="1">
                  <c:v>10755.376615340649</c:v>
                </c:pt>
                <c:pt idx="2">
                  <c:v>10422.57488393789</c:v>
                </c:pt>
                <c:pt idx="3">
                  <c:v>10115.47674475657</c:v>
                </c:pt>
                <c:pt idx="4">
                  <c:v>9834.8487265838285</c:v>
                </c:pt>
                <c:pt idx="5">
                  <c:v>9581.4282225697389</c:v>
                </c:pt>
                <c:pt idx="6">
                  <c:v>9355.8979789149798</c:v>
                </c:pt>
                <c:pt idx="7">
                  <c:v>9158.8580187369171</c:v>
                </c:pt>
                <c:pt idx="8">
                  <c:v>8990.7964808789875</c:v>
                </c:pt>
                <c:pt idx="9">
                  <c:v>8852.0613532259613</c:v>
                </c:pt>
                <c:pt idx="10">
                  <c:v>8742.835426751868</c:v>
                </c:pt>
                <c:pt idx="11">
                  <c:v>8663.1168781443139</c:v>
                </c:pt>
                <c:pt idx="12">
                  <c:v>8612.7076257404133</c:v>
                </c:pt>
                <c:pt idx="13">
                  <c:v>8591.2109818944991</c:v>
                </c:pt>
                <c:pt idx="14">
                  <c:v>8598.0392160701558</c:v>
                </c:pt>
                <c:pt idx="15">
                  <c:v>8632.4305959184494</c:v>
                </c:pt>
                <c:pt idx="16">
                  <c:v>8693.4744792943202</c:v>
                </c:pt>
                <c:pt idx="17">
                  <c:v>8780.1422686301412</c:v>
                </c:pt>
                <c:pt idx="18">
                  <c:v>8891.3216300516469</c:v>
                </c:pt>
                <c:pt idx="19">
                  <c:v>9025.8513552471723</c:v>
                </c:pt>
                <c:pt idx="20">
                  <c:v>9182.5545520481464</c:v>
                </c:pt>
                <c:pt idx="21">
                  <c:v>9360.2683808737547</c:v>
                </c:pt>
                <c:pt idx="22">
                  <c:v>9557.8691808875392</c:v>
                </c:pt>
                <c:pt idx="23">
                  <c:v>9774.2924389588916</c:v>
                </c:pt>
                <c:pt idx="24">
                  <c:v>10008.547568054655</c:v>
                </c:pt>
                <c:pt idx="25">
                  <c:v>10259.727840843918</c:v>
                </c:pt>
                <c:pt idx="26">
                  <c:v>10527.016063960715</c:v>
                </c:pt>
                <c:pt idx="27">
                  <c:v>10809.68669574651</c:v>
                </c:pt>
                <c:pt idx="28">
                  <c:v>11107.105133482321</c:v>
                </c:pt>
                <c:pt idx="29">
                  <c:v>11418.724855214743</c:v>
                </c:pt>
                <c:pt idx="30">
                  <c:v>11744.083022907551</c:v>
                </c:pt>
                <c:pt idx="31">
                  <c:v>12082.7950585087</c:v>
                </c:pt>
                <c:pt idx="32">
                  <c:v>12434.548607014225</c:v>
                </c:pt>
                <c:pt idx="33">
                  <c:v>12799.097209645795</c:v>
                </c:pt>
                <c:pt idx="34">
                  <c:v>13176.253930515091</c:v>
                </c:pt>
                <c:pt idx="35">
                  <c:v>13565.885113355955</c:v>
                </c:pt>
                <c:pt idx="36">
                  <c:v>13967.904390933958</c:v>
                </c:pt>
                <c:pt idx="37">
                  <c:v>14382.267027425243</c:v>
                </c:pt>
                <c:pt idx="38">
                  <c:v>14808.964641753762</c:v>
                </c:pt>
                <c:pt idx="39">
                  <c:v>15248.020335840471</c:v>
                </c:pt>
                <c:pt idx="40">
                  <c:v>15699.484234296888</c:v>
                </c:pt>
              </c:numCache>
            </c:numRef>
          </c:val>
          <c:extLst>
            <c:ext xmlns:c16="http://schemas.microsoft.com/office/drawing/2014/chart" uri="{C3380CC4-5D6E-409C-BE32-E72D297353CC}">
              <c16:uniqueId val="{0000001A-4592-4697-BD8F-8D4BB36344DB}"/>
            </c:ext>
          </c:extLst>
        </c:ser>
        <c:ser>
          <c:idx val="27"/>
          <c:order val="27"/>
          <c:val>
            <c:numRef>
              <c:f>ANALYSIS!$KX$46:$ML$46</c:f>
              <c:numCache>
                <c:formatCode>0</c:formatCode>
                <c:ptCount val="41"/>
                <c:pt idx="0">
                  <c:v>10573.986117987039</c:v>
                </c:pt>
                <c:pt idx="1">
                  <c:v>10222.451701713522</c:v>
                </c:pt>
                <c:pt idx="2">
                  <c:v>9897.6181894226174</c:v>
                </c:pt>
                <c:pt idx="3">
                  <c:v>9600.4184462061239</c:v>
                </c:pt>
                <c:pt idx="4">
                  <c:v>9331.7629631050277</c:v>
                </c:pt>
                <c:pt idx="5">
                  <c:v>9092.5080844228232</c:v>
                </c:pt>
                <c:pt idx="6">
                  <c:v>8883.4199174164442</c:v>
                </c:pt>
                <c:pt idx="7">
                  <c:v>8705.1357600507654</c:v>
                </c:pt>
                <c:pt idx="8">
                  <c:v>8558.1257124656913</c:v>
                </c:pt>
                <c:pt idx="9">
                  <c:v>8442.6577869356024</c:v>
                </c:pt>
                <c:pt idx="10">
                  <c:v>8358.770098617535</c:v>
                </c:pt>
                <c:pt idx="11">
                  <c:v>8306.2534432144093</c:v>
                </c:pt>
                <c:pt idx="12">
                  <c:v>8284.6466926029334</c:v>
                </c:pt>
                <c:pt idx="13">
                  <c:v>8293.246063300041</c:v>
                </c:pt>
                <c:pt idx="14">
                  <c:v>8331.127681673388</c:v>
                </c:pt>
                <c:pt idx="15">
                  <c:v>8397.1813149925838</c:v>
                </c:pt>
                <c:pt idx="16">
                  <c:v>8490.1519728389176</c:v>
                </c:pt>
                <c:pt idx="17">
                  <c:v>8608.6855101921246</c:v>
                </c:pt>
                <c:pt idx="18">
                  <c:v>8751.374420128408</c:v>
                </c:pt>
                <c:pt idx="19">
                  <c:v>8916.8005784315992</c:v>
                </c:pt>
                <c:pt idx="20">
                  <c:v>9103.5725913560073</c:v>
                </c:pt>
                <c:pt idx="21">
                  <c:v>9310.3563810941469</c:v>
                </c:pt>
                <c:pt idx="22">
                  <c:v>9535.8985426756008</c:v>
                </c:pt>
                <c:pt idx="23">
                  <c:v>9779.0427126472387</c:v>
                </c:pt>
                <c:pt idx="24">
                  <c:v>10038.739665503343</c:v>
                </c:pt>
                <c:pt idx="25">
                  <c:v>10314.05211224825</c:v>
                </c:pt>
                <c:pt idx="26">
                  <c:v>10604.155259761101</c:v>
                </c:pt>
                <c:pt idx="27">
                  <c:v>10908.334152320347</c:v>
                </c:pt>
                <c:pt idx="28">
                  <c:v>11225.97870659641</c:v>
                </c:pt>
                <c:pt idx="29">
                  <c:v>11556.577207377319</c:v>
                </c:pt>
                <c:pt idx="30">
                  <c:v>11899.708880311597</c:v>
                </c:pt>
                <c:pt idx="31">
                  <c:v>12255.036016650089</c:v>
                </c:pt>
                <c:pt idx="32">
                  <c:v>12622.296001913257</c:v>
                </c:pt>
                <c:pt idx="33">
                  <c:v>13001.293498645666</c:v>
                </c:pt>
                <c:pt idx="34">
                  <c:v>13391.892952589824</c:v>
                </c:pt>
                <c:pt idx="35">
                  <c:v>13794.011529545371</c:v>
                </c:pt>
                <c:pt idx="36">
                  <c:v>14207.612543949013</c:v>
                </c:pt>
                <c:pt idx="37">
                  <c:v>14632.699406777818</c:v>
                </c:pt>
                <c:pt idx="38">
                  <c:v>15069.310096945812</c:v>
                </c:pt>
                <c:pt idx="39">
                  <c:v>15517.512144530505</c:v>
                </c:pt>
                <c:pt idx="40">
                  <c:v>15977.39810396646</c:v>
                </c:pt>
              </c:numCache>
            </c:numRef>
          </c:val>
          <c:extLst>
            <c:ext xmlns:c16="http://schemas.microsoft.com/office/drawing/2014/chart" uri="{C3380CC4-5D6E-409C-BE32-E72D297353CC}">
              <c16:uniqueId val="{0000001B-4592-4697-BD8F-8D4BB36344DB}"/>
            </c:ext>
          </c:extLst>
        </c:ser>
        <c:ser>
          <c:idx val="28"/>
          <c:order val="28"/>
          <c:val>
            <c:numRef>
              <c:f>ANALYSIS!$KX$47:$ML$47</c:f>
              <c:numCache>
                <c:formatCode>0</c:formatCode>
                <c:ptCount val="41"/>
                <c:pt idx="0">
                  <c:v>10004.837344279586</c:v>
                </c:pt>
                <c:pt idx="1">
                  <c:v>9659.1144838552227</c:v>
                </c:pt>
                <c:pt idx="2">
                  <c:v>9342.1199734424772</c:v>
                </c:pt>
                <c:pt idx="3">
                  <c:v>9054.9864755893213</c:v>
                </c:pt>
                <c:pt idx="4">
                  <c:v>8798.8028553137119</c:v>
                </c:pt>
                <c:pt idx="5">
                  <c:v>8574.5682636876663</c:v>
                </c:pt>
                <c:pt idx="6">
                  <c:v>8383.14100017075</c:v>
                </c:pt>
                <c:pt idx="7">
                  <c:v>8225.1856001402539</c:v>
                </c:pt>
                <c:pt idx="8">
                  <c:v>8101.1228371413845</c:v>
                </c:pt>
                <c:pt idx="9">
                  <c:v>8011.0880644041699</c:v>
                </c:pt>
                <c:pt idx="10">
                  <c:v>7954.903204070084</c:v>
                </c:pt>
                <c:pt idx="11">
                  <c:v>7932.0665430731524</c:v>
                </c:pt>
                <c:pt idx="12">
                  <c:v>7941.7624088317625</c:v>
                </c:pt>
                <c:pt idx="13">
                  <c:v>7982.8901758552001</c:v>
                </c:pt>
                <c:pt idx="14">
                  <c:v>8054.1094913041597</c:v>
                </c:pt>
                <c:pt idx="15">
                  <c:v>8153.8966907043305</c:v>
                </c:pt>
                <c:pt idx="16">
                  <c:v>8280.6064804437101</c:v>
                </c:pt>
                <c:pt idx="17">
                  <c:v>8432.533150347228</c:v>
                </c:pt>
                <c:pt idx="18">
                  <c:v>8607.966619117331</c:v>
                </c:pt>
                <c:pt idx="19">
                  <c:v>8805.2401208783504</c:v>
                </c:pt>
                <c:pt idx="20">
                  <c:v>9022.7679186125242</c:v>
                </c:pt>
                <c:pt idx="21">
                  <c:v>9259.0727876112323</c:v>
                </c:pt>
                <c:pt idx="22">
                  <c:v>9512.8039985985379</c:v>
                </c:pt>
                <c:pt idx="23">
                  <c:v>9782.7471209050491</c:v>
                </c:pt>
                <c:pt idx="24">
                  <c:v>10067.82721761724</c:v>
                </c:pt>
                <c:pt idx="25">
                  <c:v>10367.107009309018</c:v>
                </c:pt>
                <c:pt idx="26">
                  <c:v>10679.781434919814</c:v>
                </c:pt>
                <c:pt idx="27">
                  <c:v>11005.169815112564</c:v>
                </c:pt>
                <c:pt idx="28">
                  <c:v>11342.706579912467</c:v>
                </c:pt>
                <c:pt idx="29">
                  <c:v>11691.931292278185</c:v>
                </c:pt>
                <c:pt idx="30">
                  <c:v>12052.478499698511</c:v>
                </c:pt>
                <c:pt idx="31">
                  <c:v>12424.06778294317</c:v>
                </c:pt>
                <c:pt idx="32">
                  <c:v>12806.494244013002</c:v>
                </c:pt>
                <c:pt idx="33">
                  <c:v>13199.619579980181</c:v>
                </c:pt>
                <c:pt idx="34">
                  <c:v>13603.363820325561</c:v>
                </c:pt>
                <c:pt idx="35">
                  <c:v>14017.697757049669</c:v>
                </c:pt>
                <c:pt idx="36">
                  <c:v>14442.636064305902</c:v>
                </c:pt>
                <c:pt idx="37">
                  <c:v>14878.23108344454</c:v>
                </c:pt>
                <c:pt idx="38">
                  <c:v>15324.567236872292</c:v>
                </c:pt>
                <c:pt idx="39">
                  <c:v>15781.756027495981</c:v>
                </c:pt>
                <c:pt idx="40">
                  <c:v>16249.931577844638</c:v>
                </c:pt>
              </c:numCache>
            </c:numRef>
          </c:val>
          <c:extLst>
            <c:ext xmlns:c16="http://schemas.microsoft.com/office/drawing/2014/chart" uri="{C3380CC4-5D6E-409C-BE32-E72D297353CC}">
              <c16:uniqueId val="{0000001C-4592-4697-BD8F-8D4BB36344DB}"/>
            </c:ext>
          </c:extLst>
        </c:ser>
        <c:ser>
          <c:idx val="29"/>
          <c:order val="29"/>
          <c:val>
            <c:numRef>
              <c:f>ANALYSIS!$KX$48:$ML$48</c:f>
              <c:numCache>
                <c:formatCode>0</c:formatCode>
                <c:ptCount val="41"/>
                <c:pt idx="0">
                  <c:v>9404.8080920433968</c:v>
                </c:pt>
                <c:pt idx="1">
                  <c:v>9064.464878366658</c:v>
                </c:pt>
                <c:pt idx="2">
                  <c:v>8755.2054500943086</c:v>
                </c:pt>
                <c:pt idx="3">
                  <c:v>8478.4186558886704</c:v>
                </c:pt>
                <c:pt idx="4">
                  <c:v>8235.4186581095928</c:v>
                </c:pt>
                <c:pt idx="5">
                  <c:v>8027.3778815096221</c:v>
                </c:pt>
                <c:pt idx="6">
                  <c:v>7855.2538933443348</c:v>
                </c:pt>
                <c:pt idx="7">
                  <c:v>7719.7166277758788</c:v>
                </c:pt>
                <c:pt idx="8">
                  <c:v>7621.084164021926</c:v>
                </c:pt>
                <c:pt idx="9">
                  <c:v>7559.2757949778743</c:v>
                </c:pt>
                <c:pt idx="10">
                  <c:v>7533.7898504850282</c:v>
                </c:pt>
                <c:pt idx="11">
                  <c:v>7543.710633709019</c:v>
                </c:pt>
                <c:pt idx="12">
                  <c:v>7587.7444999139661</c:v>
                </c:pt>
                <c:pt idx="13">
                  <c:v>7664.2806546768725</c:v>
                </c:pt>
                <c:pt idx="14">
                  <c:v>7771.4688475250123</c:v>
                </c:pt>
                <c:pt idx="15">
                  <c:v>7907.3045691349425</c:v>
                </c:pt>
                <c:pt idx="16">
                  <c:v>8069.712754900077</c:v>
                </c:pt>
                <c:pt idx="17">
                  <c:v>8256.6228901762788</c:v>
                </c:pt>
                <c:pt idx="18">
                  <c:v>8466.0310353177592</c:v>
                </c:pt>
                <c:pt idx="19">
                  <c:v>8696.0469017650994</c:v>
                </c:pt>
                <c:pt idx="20">
                  <c:v>8944.9262155013457</c:v>
                </c:pt>
                <c:pt idx="21">
                  <c:v>9211.0899968543363</c:v>
                </c:pt>
                <c:pt idx="22">
                  <c:v>9493.1330927079507</c:v>
                </c:pt>
                <c:pt idx="23">
                  <c:v>9789.824471763417</c:v>
                </c:pt>
                <c:pt idx="24">
                  <c:v>10100.101623073087</c:v>
                </c:pt>
                <c:pt idx="25">
                  <c:v>10423.061048047288</c:v>
                </c:pt>
                <c:pt idx="26">
                  <c:v>10757.946426840103</c:v>
                </c:pt>
                <c:pt idx="27">
                  <c:v>11104.135645822047</c:v>
                </c:pt>
                <c:pt idx="28">
                  <c:v>11461.127531599495</c:v>
                </c:pt>
                <c:pt idx="29">
                  <c:v>11828.528861916833</c:v>
                </c:pt>
                <c:pt idx="30">
                  <c:v>12206.042013518874</c:v>
                </c:pt>
                <c:pt idx="31">
                  <c:v>12593.453453342601</c:v>
                </c:pt>
                <c:pt idx="32">
                  <c:v>12990.623171523599</c:v>
                </c:pt>
                <c:pt idx="33">
                  <c:v>13397.475082082859</c:v>
                </c:pt>
                <c:pt idx="34">
                  <c:v>13813.988370605526</c:v>
                </c:pt>
                <c:pt idx="35">
                  <c:v>14240.189740285237</c:v>
                </c:pt>
                <c:pt idx="36">
                  <c:v>14676.146492644666</c:v>
                </c:pt>
                <c:pt idx="37">
                  <c:v>15121.960372788955</c:v>
                </c:pt>
                <c:pt idx="38">
                  <c:v>15577.762108130013</c:v>
                </c:pt>
                <c:pt idx="39">
                  <c:v>16043.706571977831</c:v>
                </c:pt>
                <c:pt idx="40">
                  <c:v>16519.968507754442</c:v>
                </c:pt>
              </c:numCache>
            </c:numRef>
          </c:val>
          <c:extLst>
            <c:ext xmlns:c16="http://schemas.microsoft.com/office/drawing/2014/chart" uri="{C3380CC4-5D6E-409C-BE32-E72D297353CC}">
              <c16:uniqueId val="{0000001D-4592-4697-BD8F-8D4BB36344DB}"/>
            </c:ext>
          </c:extLst>
        </c:ser>
        <c:ser>
          <c:idx val="30"/>
          <c:order val="30"/>
          <c:val>
            <c:numRef>
              <c:f>ANALYSIS!$KX$49:$ML$49</c:f>
              <c:numCache>
                <c:formatCode>0</c:formatCode>
                <c:ptCount val="41"/>
                <c:pt idx="0">
                  <c:v>8773.1478600763658</c:v>
                </c:pt>
                <c:pt idx="1">
                  <c:v>8437.6903009050711</c:v>
                </c:pt>
                <c:pt idx="2">
                  <c:v>8136.098728042406</c:v>
                </c:pt>
                <c:pt idx="3">
                  <c:v>7870.0984047126458</c:v>
                </c:pt>
                <c:pt idx="4">
                  <c:v>7641.2938973662303</c:v>
                </c:pt>
                <c:pt idx="5">
                  <c:v>7451.0692897317776</c:v>
                </c:pt>
                <c:pt idx="6">
                  <c:v>7300.482011003297</c:v>
                </c:pt>
                <c:pt idx="7">
                  <c:v>7190.1623509826341</c:v>
                </c:pt>
                <c:pt idx="8">
                  <c:v>7120.2331149816882</c:v>
                </c:pt>
                <c:pt idx="9">
                  <c:v>7090.2632022627868</c:v>
                </c:pt>
                <c:pt idx="10">
                  <c:v>7099.2645534831217</c:v>
                </c:pt>
                <c:pt idx="11">
                  <c:v>7145.7346557546134</c:v>
                </c:pt>
                <c:pt idx="12">
                  <c:v>7227.7386641701387</c:v>
                </c:pt>
                <c:pt idx="13">
                  <c:v>7343.0186920276019</c:v>
                </c:pt>
                <c:pt idx="14">
                  <c:v>7489.1147382124991</c:v>
                </c:pt>
                <c:pt idx="15">
                  <c:v>7663.4824342050642</c:v>
                </c:pt>
                <c:pt idx="16">
                  <c:v>7863.5963383906947</c:v>
                </c:pt>
                <c:pt idx="17">
                  <c:v>8087.0322698369873</c:v>
                </c:pt>
                <c:pt idx="18">
                  <c:v>8331.5266806277868</c:v>
                </c:pt>
                <c:pt idx="19">
                  <c:v>8595.0144277362833</c:v>
                </c:pt>
                <c:pt idx="20">
                  <c:v>8875.648272228178</c:v>
                </c:pt>
                <c:pt idx="21">
                  <c:v>9171.8041920846281</c:v>
                </c:pt>
                <c:pt idx="22">
                  <c:v>9482.0765172985848</c:v>
                </c:pt>
                <c:pt idx="23">
                  <c:v>9805.2663558020504</c:v>
                </c:pt>
                <c:pt idx="24">
                  <c:v>10140.366062077674</c:v>
                </c:pt>
                <c:pt idx="25">
                  <c:v>10486.54178669503</c:v>
                </c:pt>
                <c:pt idx="26">
                  <c:v>10843.115526074111</c:v>
                </c:pt>
                <c:pt idx="27">
                  <c:v>11209.547599528305</c:v>
                </c:pt>
                <c:pt idx="28">
                  <c:v>11585.42011310381</c:v>
                </c:pt>
                <c:pt idx="29">
                  <c:v>11970.421709153323</c:v>
                </c:pt>
                <c:pt idx="30">
                  <c:v>12364.333724459431</c:v>
                </c:pt>
                <c:pt idx="31">
                  <c:v>12767.017766564397</c:v>
                </c:pt>
                <c:pt idx="32">
                  <c:v>13178.404649692518</c:v>
                </c:pt>
                <c:pt idx="33">
                  <c:v>13598.484594166735</c:v>
                </c:pt>
                <c:pt idx="34">
                  <c:v>14027.298576070552</c:v>
                </c:pt>
                <c:pt idx="35">
                  <c:v>14464.930709636272</c:v>
                </c:pt>
                <c:pt idx="36">
                  <c:v>14911.501548303819</c:v>
                </c:pt>
                <c:pt idx="37">
                  <c:v>15367.162198140151</c:v>
                </c:pt>
                <c:pt idx="38">
                  <c:v>15832.089147092582</c:v>
                </c:pt>
                <c:pt idx="39">
                  <c:v>16306.479723961496</c:v>
                </c:pt>
                <c:pt idx="40">
                  <c:v>16790.548111175187</c:v>
                </c:pt>
              </c:numCache>
            </c:numRef>
          </c:val>
          <c:extLst>
            <c:ext xmlns:c16="http://schemas.microsoft.com/office/drawing/2014/chart" uri="{C3380CC4-5D6E-409C-BE32-E72D297353CC}">
              <c16:uniqueId val="{0000001E-4592-4697-BD8F-8D4BB36344DB}"/>
            </c:ext>
          </c:extLst>
        </c:ser>
        <c:ser>
          <c:idx val="31"/>
          <c:order val="31"/>
          <c:val>
            <c:numRef>
              <c:f>ANALYSIS!$KX$50:$ML$50</c:f>
              <c:numCache>
                <c:formatCode>0</c:formatCode>
                <c:ptCount val="41"/>
                <c:pt idx="0">
                  <c:v>8109.2188806163122</c:v>
                </c:pt>
                <c:pt idx="1">
                  <c:v>7778.0660224259091</c:v>
                </c:pt>
                <c:pt idx="2">
                  <c:v>7484.1286669811761</c:v>
                </c:pt>
                <c:pt idx="3">
                  <c:v>7229.5860356996964</c:v>
                </c:pt>
                <c:pt idx="4">
                  <c:v>7016.42528143051</c:v>
                </c:pt>
                <c:pt idx="5">
                  <c:v>6846.288835610294</c:v>
                </c:pt>
                <c:pt idx="6">
                  <c:v>6720.3170170348512</c:v>
                </c:pt>
                <c:pt idx="7">
                  <c:v>6639.009248841342</c:v>
                </c:pt>
                <c:pt idx="8">
                  <c:v>6602.1295610311909</c:v>
                </c:pt>
                <c:pt idx="9">
                  <c:v>6608.6771265185234</c:v>
                </c:pt>
                <c:pt idx="10">
                  <c:v>6656.9305420589008</c:v>
                </c:pt>
                <c:pt idx="11">
                  <c:v>6744.5590492006613</c:v>
                </c:pt>
                <c:pt idx="12">
                  <c:v>6868.7804704684859</c:v>
                </c:pt>
                <c:pt idx="13">
                  <c:v>7026.5388650219111</c:v>
                </c:pt>
                <c:pt idx="14">
                  <c:v>7214.6760446021153</c:v>
                </c:pt>
                <c:pt idx="15">
                  <c:v>7430.0780508727394</c:v>
                </c:pt>
                <c:pt idx="16">
                  <c:v>7669.786838764825</c:v>
                </c:pt>
                <c:pt idx="17">
                  <c:v>7931.075568204521</c:v>
                </c:pt>
                <c:pt idx="18">
                  <c:v>8211.491431003622</c:v>
                </c:pt>
                <c:pt idx="19">
                  <c:v>8508.8726433456159</c:v>
                </c:pt>
                <c:pt idx="20">
                  <c:v>8821.3467711135181</c:v>
                </c:pt>
                <c:pt idx="21">
                  <c:v>9147.3168032006142</c:v>
                </c:pt>
                <c:pt idx="22">
                  <c:v>9485.4400844835727</c:v>
                </c:pt>
                <c:pt idx="23">
                  <c:v>9834.603844634179</c:v>
                </c:pt>
                <c:pt idx="24">
                  <c:v>10193.899857358505</c:v>
                </c:pt>
                <c:pt idx="25">
                  <c:v>10562.599823398848</c:v>
                </c:pt>
                <c:pt idx="26">
                  <c:v>10940.132387370873</c:v>
                </c:pt>
                <c:pt idx="27">
                  <c:v>11326.062232027063</c:v>
                </c:pt>
                <c:pt idx="28">
                  <c:v>11720.071392744016</c:v>
                </c:pt>
                <c:pt idx="29">
                  <c:v>12121.94275292219</c:v>
                </c:pt>
                <c:pt idx="30">
                  <c:v>12531.545579704278</c:v>
                </c:pt>
                <c:pt idx="31">
                  <c:v>12948.822910767576</c:v>
                </c:pt>
                <c:pt idx="32">
                  <c:v>13373.780587026728</c:v>
                </c:pt>
                <c:pt idx="33">
                  <c:v>13806.477729418642</c:v>
                </c:pt>
                <c:pt idx="34">
                  <c:v>14247.01847172317</c:v>
                </c:pt>
                <c:pt idx="35">
                  <c:v>14695.544780041877</c:v>
                </c:pt>
                <c:pt idx="36">
                  <c:v>15152.230209739819</c:v>
                </c:pt>
                <c:pt idx="37">
                  <c:v>15617.274470408714</c:v>
                </c:pt>
                <c:pt idx="38">
                  <c:v>16090.898687701261</c:v>
                </c:pt>
                <c:pt idx="39">
                  <c:v>16573.341267245851</c:v>
                </c:pt>
                <c:pt idx="40">
                  <c:v>17064.854280144405</c:v>
                </c:pt>
              </c:numCache>
            </c:numRef>
          </c:val>
          <c:extLst>
            <c:ext xmlns:c16="http://schemas.microsoft.com/office/drawing/2014/chart" uri="{C3380CC4-5D6E-409C-BE32-E72D297353CC}">
              <c16:uniqueId val="{0000001F-4592-4697-BD8F-8D4BB36344DB}"/>
            </c:ext>
          </c:extLst>
        </c:ser>
        <c:ser>
          <c:idx val="32"/>
          <c:order val="32"/>
          <c:val>
            <c:numRef>
              <c:f>ANALYSIS!$KX$51:$ML$51</c:f>
              <c:numCache>
                <c:formatCode>0</c:formatCode>
                <c:ptCount val="41"/>
                <c:pt idx="0">
                  <c:v>7412.5167115272579</c:v>
                </c:pt>
                <c:pt idx="1">
                  <c:v>7084.9608432503364</c:v>
                </c:pt>
                <c:pt idx="2">
                  <c:v>6798.7445136106471</c:v>
                </c:pt>
                <c:pt idx="3">
                  <c:v>6556.679438652829</c:v>
                </c:pt>
                <c:pt idx="4">
                  <c:v>6361.2687963812114</c:v>
                </c:pt>
                <c:pt idx="5">
                  <c:v>6214.4648801618887</c:v>
                </c:pt>
                <c:pt idx="6">
                  <c:v>6117.4299907607356</c:v>
                </c:pt>
                <c:pt idx="7">
                  <c:v>6070.3474896301359</c:v>
                </c:pt>
                <c:pt idx="8">
                  <c:v>6072.3286748616647</c:v>
                </c:pt>
                <c:pt idx="9">
                  <c:v>6121.4426497127097</c:v>
                </c:pt>
                <c:pt idx="10">
                  <c:v>6214.8658029917706</c:v>
                </c:pt>
                <c:pt idx="11">
                  <c:v>6349.1176892385438</c:v>
                </c:pt>
                <c:pt idx="12">
                  <c:v>6520.3335628926106</c:v>
                </c:pt>
                <c:pt idx="13">
                  <c:v>6724.5251875359418</c:v>
                </c:pt>
                <c:pt idx="14">
                  <c:v>6957.7961281532844</c:v>
                </c:pt>
                <c:pt idx="15">
                  <c:v>7216.4965413071022</c:v>
                </c:pt>
                <c:pt idx="16">
                  <c:v>7497.3180936234758</c:v>
                </c:pt>
                <c:pt idx="17">
                  <c:v>7797.3389095063594</c:v>
                </c:pt>
                <c:pt idx="18">
                  <c:v>8114.0317893649126</c:v>
                </c:pt>
                <c:pt idx="19">
                  <c:v>8445.2483666438839</c:v>
                </c:pt>
                <c:pt idx="20">
                  <c:v>8789.1894464795787</c:v>
                </c:pt>
                <c:pt idx="21">
                  <c:v>9144.368918861308</c:v>
                </c:pt>
                <c:pt idx="22">
                  <c:v>9509.5761093066303</c:v>
                </c:pt>
                <c:pt idx="23">
                  <c:v>9883.8394826862914</c:v>
                </c:pt>
                <c:pt idx="24">
                  <c:v>10266.393251610622</c:v>
                </c:pt>
                <c:pt idx="25">
                  <c:v>10656.647553540235</c:v>
                </c:pt>
                <c:pt idx="26">
                  <c:v>11054.162322879019</c:v>
                </c:pt>
                <c:pt idx="27">
                  <c:v>11458.624683938038</c:v>
                </c:pt>
                <c:pt idx="28">
                  <c:v>11869.829542620579</c:v>
                </c:pt>
                <c:pt idx="29">
                  <c:v>12287.662999172046</c:v>
                </c:pt>
                <c:pt idx="30">
                  <c:v>12712.088201729568</c:v>
                </c:pt>
                <c:pt idx="31">
                  <c:v>13143.133285598713</c:v>
                </c:pt>
                <c:pt idx="32">
                  <c:v>13580.881080945148</c:v>
                </c:pt>
                <c:pt idx="33">
                  <c:v>14025.460313088519</c:v>
                </c:pt>
                <c:pt idx="34">
                  <c:v>14477.038060009259</c:v>
                </c:pt>
                <c:pt idx="35">
                  <c:v>14935.813268643889</c:v>
                </c:pt>
                <c:pt idx="36">
                  <c:v>15402.011164090947</c:v>
                </c:pt>
                <c:pt idx="37">
                  <c:v>15875.878413812487</c:v>
                </c:pt>
                <c:pt idx="38">
                  <c:v>16357.678932543913</c:v>
                </c:pt>
                <c:pt idx="39">
                  <c:v>16847.6902333574</c:v>
                </c:pt>
                <c:pt idx="40">
                  <c:v>17346.200246664459</c:v>
                </c:pt>
              </c:numCache>
            </c:numRef>
          </c:val>
          <c:extLst>
            <c:ext xmlns:c16="http://schemas.microsoft.com/office/drawing/2014/chart" uri="{C3380CC4-5D6E-409C-BE32-E72D297353CC}">
              <c16:uniqueId val="{00000020-4592-4697-BD8F-8D4BB36344DB}"/>
            </c:ext>
          </c:extLst>
        </c:ser>
        <c:ser>
          <c:idx val="33"/>
          <c:order val="33"/>
          <c:val>
            <c:numRef>
              <c:f>ANALYSIS!$KX$52:$ML$52</c:f>
              <c:numCache>
                <c:formatCode>0</c:formatCode>
                <c:ptCount val="41"/>
                <c:pt idx="0">
                  <c:v>6682.7119680714359</c:v>
                </c:pt>
                <c:pt idx="1">
                  <c:v>6357.8527315574211</c:v>
                </c:pt>
                <c:pt idx="2">
                  <c:v>6079.5504869504803</c:v>
                </c:pt>
                <c:pt idx="3">
                  <c:v>5851.5329939708154</c:v>
                </c:pt>
                <c:pt idx="4">
                  <c:v>5677.0168023652041</c:v>
                </c:pt>
                <c:pt idx="5">
                  <c:v>5558.3035881045944</c:v>
                </c:pt>
                <c:pt idx="6">
                  <c:v>5496.4079796606338</c:v>
                </c:pt>
                <c:pt idx="7">
                  <c:v>5490.8155667554893</c:v>
                </c:pt>
                <c:pt idx="8">
                  <c:v>5539.4492898716971</c:v>
                </c:pt>
                <c:pt idx="9">
                  <c:v>5638.8623825628083</c:v>
                </c:pt>
                <c:pt idx="10">
                  <c:v>5784.6047195295905</c:v>
                </c:pt>
                <c:pt idx="11">
                  <c:v>5971.6644413477015</c:v>
                </c:pt>
                <c:pt idx="12">
                  <c:v>6194.8863182374816</c:v>
                </c:pt>
                <c:pt idx="13">
                  <c:v>6449.3016427016883</c:v>
                </c:pt>
                <c:pt idx="14">
                  <c:v>6730.3466179641555</c:v>
                </c:pt>
                <c:pt idx="15">
                  <c:v>7033.9780298165133</c:v>
                </c:pt>
                <c:pt idx="16">
                  <c:v>7356.710484072707</c:v>
                </c:pt>
                <c:pt idx="17">
                  <c:v>7695.6020281353212</c:v>
                </c:pt>
                <c:pt idx="18">
                  <c:v>8048.2106297493438</c:v>
                </c:pt>
                <c:pt idx="19">
                  <c:v>8412.5375715377613</c:v>
                </c:pt>
                <c:pt idx="20">
                  <c:v>8786.9679355616518</c:v>
                </c:pt>
                <c:pt idx="21">
                  <c:v>9170.2139154419201</c:v>
                </c:pt>
                <c:pt idx="22">
                  <c:v>9561.2637274405661</c:v>
                </c:pt>
                <c:pt idx="23">
                  <c:v>9959.3370845017071</c:v>
                </c:pt>
                <c:pt idx="24">
                  <c:v>10363.847190893253</c:v>
                </c:pt>
                <c:pt idx="25">
                  <c:v>10774.368716360706</c:v>
                </c:pt>
                <c:pt idx="26">
                  <c:v>11190.611009793995</c:v>
                </c:pt>
                <c:pt idx="27">
                  <c:v>11612.39577845872</c:v>
                </c:pt>
                <c:pt idx="28">
                  <c:v>12039.638507668216</c:v>
                </c:pt>
                <c:pt idx="29">
                  <c:v>12472.332979917117</c:v>
                </c:pt>
                <c:pt idx="30">
                  <c:v>12910.53834607627</c:v>
                </c:pt>
                <c:pt idx="31">
                  <c:v>13354.368291170269</c:v>
                </c:pt>
                <c:pt idx="32">
                  <c:v>13803.98191770122</c:v>
                </c:pt>
                <c:pt idx="33">
                  <c:v>14259.576038568495</c:v>
                </c:pt>
                <c:pt idx="34">
                  <c:v>14721.37862949322</c:v>
                </c:pt>
                <c:pt idx="35">
                  <c:v>15189.643238535564</c:v>
                </c:pt>
                <c:pt idx="36">
                  <c:v>15664.644189167522</c:v>
                </c:pt>
                <c:pt idx="37">
                  <c:v>16146.672444836497</c:v>
                </c:pt>
                <c:pt idx="38">
                  <c:v>16636.032028315021</c:v>
                </c:pt>
                <c:pt idx="39">
                  <c:v>17133.03690950165</c:v>
                </c:pt>
                <c:pt idx="40">
                  <c:v>17638.008291664028</c:v>
                </c:pt>
              </c:numCache>
            </c:numRef>
          </c:val>
          <c:extLst>
            <c:ext xmlns:c16="http://schemas.microsoft.com/office/drawing/2014/chart" uri="{C3380CC4-5D6E-409C-BE32-E72D297353CC}">
              <c16:uniqueId val="{00000021-4592-4697-BD8F-8D4BB36344DB}"/>
            </c:ext>
          </c:extLst>
        </c:ser>
        <c:ser>
          <c:idx val="34"/>
          <c:order val="34"/>
          <c:val>
            <c:numRef>
              <c:f>ANALYSIS!$KX$53:$ML$53</c:f>
              <c:numCache>
                <c:formatCode>0</c:formatCode>
                <c:ptCount val="41"/>
                <c:pt idx="0">
                  <c:v>5919.7350587767314</c:v>
                </c:pt>
                <c:pt idx="1">
                  <c:v>5596.3650015277426</c:v>
                </c:pt>
                <c:pt idx="2">
                  <c:v>5326.3805678696672</c:v>
                </c:pt>
                <c:pt idx="3">
                  <c:v>5114.9017748316674</c:v>
                </c:pt>
                <c:pt idx="4">
                  <c:v>4966.1541978910855</c:v>
                </c:pt>
                <c:pt idx="5">
                  <c:v>4882.7545992685446</c:v>
                </c:pt>
                <c:pt idx="6">
                  <c:v>4865.124904282121</c:v>
                </c:pt>
                <c:pt idx="7">
                  <c:v>4911.2504721059331</c:v>
                </c:pt>
                <c:pt idx="8">
                  <c:v>5016.8924647578124</c:v>
                </c:pt>
                <c:pt idx="9">
                  <c:v>5176.1826178770862</c:v>
                </c:pt>
                <c:pt idx="10">
                  <c:v>5382.3912196701476</c:v>
                </c:pt>
                <c:pt idx="11">
                  <c:v>5628.6450977728346</c:v>
                </c:pt>
                <c:pt idx="12">
                  <c:v>5908.4576573551622</c:v>
                </c:pt>
                <c:pt idx="13">
                  <c:v>6216.038370833543</c:v>
                </c:pt>
                <c:pt idx="14">
                  <c:v>6546.4183263299856</c:v>
                </c:pt>
                <c:pt idx="15">
                  <c:v>6895.4521378627705</c:v>
                </c:pt>
                <c:pt idx="16">
                  <c:v>7259.7512604997337</c:v>
                </c:pt>
                <c:pt idx="17">
                  <c:v>7636.5879651549858</c:v>
                </c:pt>
                <c:pt idx="18">
                  <c:v>8023.7937081636846</c:v>
                </c:pt>
                <c:pt idx="19">
                  <c:v>8419.6642141559641</c:v>
                </c:pt>
                <c:pt idx="20">
                  <c:v>8822.8764325156462</c:v>
                </c:pt>
                <c:pt idx="21">
                  <c:v>9232.4185484662339</c:v>
                </c:pt>
                <c:pt idx="22">
                  <c:v>9647.5322762360702</c:v>
                </c:pt>
                <c:pt idx="23">
                  <c:v>10067.665870216608</c:v>
                </c:pt>
                <c:pt idx="24">
                  <c:v>10492.43610721679</c:v>
                </c:pt>
                <c:pt idx="25">
                  <c:v>10921.597596513993</c:v>
                </c:pt>
                <c:pt idx="26">
                  <c:v>11355.017989983895</c:v>
                </c:pt>
                <c:pt idx="27">
                  <c:v>11792.657904482287</c:v>
                </c:pt>
                <c:pt idx="28">
                  <c:v>12234.55459296158</c:v>
                </c:pt>
                <c:pt idx="29">
                  <c:v>12680.808594526037</c:v>
                </c:pt>
                <c:pt idx="30">
                  <c:v>13131.572753894729</c:v>
                </c:pt>
                <c:pt idx="31">
                  <c:v>13587.043130048047</c:v>
                </c:pt>
                <c:pt idx="32">
                  <c:v>14047.451416610826</c:v>
                </c:pt>
                <c:pt idx="33">
                  <c:v>14513.058577494385</c:v>
                </c:pt>
                <c:pt idx="34">
                  <c:v>14984.14946479157</c:v>
                </c:pt>
                <c:pt idx="35">
                  <c:v>15461.028235552458</c:v>
                </c:pt>
                <c:pt idx="36">
                  <c:v>15944.014422849355</c:v>
                </c:pt>
                <c:pt idx="37">
                  <c:v>16433.439546847705</c:v>
                </c:pt>
                <c:pt idx="38">
                  <c:v>16929.644175304642</c:v>
                </c:pt>
                <c:pt idx="39">
                  <c:v>17432.975361477922</c:v>
                </c:pt>
                <c:pt idx="40">
                  <c:v>17943.784401976263</c:v>
                </c:pt>
              </c:numCache>
            </c:numRef>
          </c:val>
          <c:extLst>
            <c:ext xmlns:c16="http://schemas.microsoft.com/office/drawing/2014/chart" uri="{C3380CC4-5D6E-409C-BE32-E72D297353CC}">
              <c16:uniqueId val="{00000022-4592-4697-BD8F-8D4BB36344DB}"/>
            </c:ext>
          </c:extLst>
        </c:ser>
        <c:ser>
          <c:idx val="35"/>
          <c:order val="35"/>
          <c:val>
            <c:numRef>
              <c:f>ANALYSIS!$KX$54:$ML$54</c:f>
              <c:numCache>
                <c:formatCode>0</c:formatCode>
                <c:ptCount val="41"/>
                <c:pt idx="0">
                  <c:v>5123.9567173475161</c:v>
                </c:pt>
                <c:pt idx="1">
                  <c:v>4800.3496186957382</c:v>
                </c:pt>
                <c:pt idx="2">
                  <c:v>4539.4681562287242</c:v>
                </c:pt>
                <c:pt idx="3">
                  <c:v>4348.6833996117111</c:v>
                </c:pt>
                <c:pt idx="4">
                  <c:v>4233.6627897555682</c:v>
                </c:pt>
                <c:pt idx="5">
                  <c:v>4197.0098323753173</c:v>
                </c:pt>
                <c:pt idx="6">
                  <c:v>4237.3842576394218</c:v>
                </c:pt>
                <c:pt idx="7">
                  <c:v>4349.5691934526503</c:v>
                </c:pt>
                <c:pt idx="8">
                  <c:v>4525.4797456250553</c:v>
                </c:pt>
                <c:pt idx="9">
                  <c:v>4755.6292301838566</c:v>
                </c:pt>
                <c:pt idx="10">
                  <c:v>5030.4735442297906</c:v>
                </c:pt>
                <c:pt idx="11">
                  <c:v>5341.30699647034</c:v>
                </c:pt>
                <c:pt idx="12">
                  <c:v>5680.684169962894</c:v>
                </c:pt>
                <c:pt idx="13">
                  <c:v>6042.5011157657555</c:v>
                </c:pt>
                <c:pt idx="14">
                  <c:v>6421.8895635094723</c:v>
                </c:pt>
                <c:pt idx="15">
                  <c:v>6815.0362291338088</c:v>
                </c:pt>
                <c:pt idx="16">
                  <c:v>7218.9911303051822</c:v>
                </c:pt>
                <c:pt idx="17">
                  <c:v>7631.4943674810311</c:v>
                </c:pt>
                <c:pt idx="18">
                  <c:v>8050.8311346567925</c:v>
                </c:pt>
                <c:pt idx="19">
                  <c:v>8475.7151865183587</c:v>
                </c:pt>
                <c:pt idx="20">
                  <c:v>8905.1971872343565</c:v>
                </c:pt>
                <c:pt idx="21">
                  <c:v>9338.5933957099423</c:v>
                </c:pt>
                <c:pt idx="22">
                  <c:v>9775.4303912205323</c:v>
                </c:pt>
                <c:pt idx="23">
                  <c:v>10215.402211521237</c:v>
                </c:pt>
                <c:pt idx="24">
                  <c:v>10658.337003918698</c:v>
                </c:pt>
                <c:pt idx="25">
                  <c:v>11104.170938953683</c:v>
                </c:pt>
                <c:pt idx="26">
                  <c:v>11552.927667497466</c:v>
                </c:pt>
                <c:pt idx="27">
                  <c:v>12004.702018207967</c:v>
                </c:pt>
                <c:pt idx="28">
                  <c:v>12459.646950785662</c:v>
                </c:pt>
                <c:pt idx="29">
                  <c:v>12917.963021208798</c:v>
                </c:pt>
                <c:pt idx="30">
                  <c:v>13379.889796010661</c:v>
                </c:pt>
                <c:pt idx="31">
                  <c:v>13845.698788309421</c:v>
                </c:pt>
                <c:pt idx="32">
                  <c:v>14315.687590091366</c:v>
                </c:pt>
                <c:pt idx="33">
                  <c:v>14790.174951807878</c:v>
                </c:pt>
                <c:pt idx="34">
                  <c:v>15269.49661811949</c:v>
                </c:pt>
                <c:pt idx="35">
                  <c:v>15754.001772386173</c:v>
                </c:pt>
                <c:pt idx="36">
                  <c:v>16244.049975793352</c:v>
                </c:pt>
                <c:pt idx="37">
                  <c:v>16740.008512428813</c:v>
                </c:pt>
                <c:pt idx="38">
                  <c:v>17242.250071117884</c:v>
                </c:pt>
                <c:pt idx="39">
                  <c:v>17751.150709818277</c:v>
                </c:pt>
                <c:pt idx="40">
                  <c:v>18267.088059941016</c:v>
                </c:pt>
              </c:numCache>
            </c:numRef>
          </c:val>
          <c:extLst>
            <c:ext xmlns:c16="http://schemas.microsoft.com/office/drawing/2014/chart" uri="{C3380CC4-5D6E-409C-BE32-E72D297353CC}">
              <c16:uniqueId val="{00000023-4592-4697-BD8F-8D4BB36344DB}"/>
            </c:ext>
          </c:extLst>
        </c:ser>
        <c:ser>
          <c:idx val="36"/>
          <c:order val="36"/>
          <c:val>
            <c:numRef>
              <c:f>ANALYSIS!$KX$55:$ML$55</c:f>
              <c:numCache>
                <c:formatCode>0</c:formatCode>
                <c:ptCount val="41"/>
                <c:pt idx="0">
                  <c:v>4296.6072531233085</c:v>
                </c:pt>
                <c:pt idx="1">
                  <c:v>3970.0936845748006</c:v>
                </c:pt>
                <c:pt idx="2">
                  <c:v>3719.8715703973339</c:v>
                </c:pt>
                <c:pt idx="3">
                  <c:v>3557.2611128706167</c:v>
                </c:pt>
                <c:pt idx="4">
                  <c:v>3489.8919594582353</c:v>
                </c:pt>
                <c:pt idx="5">
                  <c:v>3518.9093140677473</c:v>
                </c:pt>
                <c:pt idx="6">
                  <c:v>3638.082260025928</c:v>
                </c:pt>
                <c:pt idx="7">
                  <c:v>3835.5384639845065</c:v>
                </c:pt>
                <c:pt idx="8">
                  <c:v>4096.9447182482481</c:v>
                </c:pt>
                <c:pt idx="9">
                  <c:v>4408.3312520211111</c:v>
                </c:pt>
                <c:pt idx="10">
                  <c:v>4757.6701323242305</c:v>
                </c:pt>
                <c:pt idx="11">
                  <c:v>5135.33907308997</c:v>
                </c:pt>
                <c:pt idx="12">
                  <c:v>5533.9593023599182</c:v>
                </c:pt>
                <c:pt idx="13">
                  <c:v>5948.0029095139635</c:v>
                </c:pt>
                <c:pt idx="14">
                  <c:v>6373.3798254705771</c:v>
                </c:pt>
                <c:pt idx="15">
                  <c:v>6807.0852495364834</c:v>
                </c:pt>
                <c:pt idx="16">
                  <c:v>7246.9241534407556</c:v>
                </c:pt>
                <c:pt idx="17">
                  <c:v>7691.3047646963078</c:v>
                </c:pt>
                <c:pt idx="18">
                  <c:v>8139.0865960224264</c:v>
                </c:pt>
                <c:pt idx="19">
                  <c:v>8589.4692815108192</c:v>
                </c:pt>
                <c:pt idx="20">
                  <c:v>9041.9111649481529</c:v>
                </c:pt>
                <c:pt idx="21">
                  <c:v>9496.0693519967554</c:v>
                </c:pt>
                <c:pt idx="22">
                  <c:v>9951.755212894861</c:v>
                </c:pt>
                <c:pt idx="23">
                  <c:v>10408.901036285353</c:v>
                </c:pt>
                <c:pt idx="24">
                  <c:v>10867.534774979062</c:v>
                </c:pt>
                <c:pt idx="25">
                  <c:v>11327.760705189152</c:v>
                </c:pt>
                <c:pt idx="26">
                  <c:v>11789.744441640783</c:v>
                </c:pt>
                <c:pt idx="27">
                  <c:v>12253.701188252675</c:v>
                </c:pt>
                <c:pt idx="28">
                  <c:v>12719.886412994747</c:v>
                </c:pt>
                <c:pt idx="29">
                  <c:v>13188.588354893451</c:v>
                </c:pt>
                <c:pt idx="30">
                  <c:v>13660.121927975268</c:v>
                </c:pt>
                <c:pt idx="31">
                  <c:v>14134.823699876866</c:v>
                </c:pt>
                <c:pt idx="32">
                  <c:v>14613.047704820205</c:v>
                </c:pt>
                <c:pt idx="33">
                  <c:v>15095.161910611874</c:v>
                </c:pt>
                <c:pt idx="34">
                  <c:v>15581.545203525626</c:v>
                </c:pt>
                <c:pt idx="35">
                  <c:v>16072.584787747857</c:v>
                </c:pt>
                <c:pt idx="36">
                  <c:v>16568.6739206044</c:v>
                </c:pt>
                <c:pt idx="37">
                  <c:v>17070.209923245839</c:v>
                </c:pt>
                <c:pt idx="38">
                  <c:v>17577.592420428449</c:v>
                </c:pt>
                <c:pt idx="39">
                  <c:v>18091.221773630114</c:v>
                </c:pt>
                <c:pt idx="40">
                  <c:v>18611.497679818072</c:v>
                </c:pt>
              </c:numCache>
            </c:numRef>
          </c:val>
          <c:extLst>
            <c:ext xmlns:c16="http://schemas.microsoft.com/office/drawing/2014/chart" uri="{C3380CC4-5D6E-409C-BE32-E72D297353CC}">
              <c16:uniqueId val="{00000024-4592-4697-BD8F-8D4BB36344DB}"/>
            </c:ext>
          </c:extLst>
        </c:ser>
        <c:ser>
          <c:idx val="37"/>
          <c:order val="37"/>
          <c:val>
            <c:numRef>
              <c:f>ANALYSIS!$KX$56:$ML$56</c:f>
              <c:numCache>
                <c:formatCode>0</c:formatCode>
                <c:ptCount val="41"/>
                <c:pt idx="0">
                  <c:v>3440.8842532407484</c:v>
                </c:pt>
                <c:pt idx="1">
                  <c:v>3106.9084919186707</c:v>
                </c:pt>
                <c:pt idx="2">
                  <c:v>2870.7258610590593</c:v>
                </c:pt>
                <c:pt idx="3">
                  <c:v>2751.3842062663225</c:v>
                </c:pt>
                <c:pt idx="4">
                  <c:v>2758.2132387269876</c:v>
                </c:pt>
                <c:pt idx="5">
                  <c:v>2885.0481969072262</c:v>
                </c:pt>
                <c:pt idx="6">
                  <c:v>3112.6851470727925</c:v>
                </c:pt>
                <c:pt idx="7">
                  <c:v>3417.1490396299878</c:v>
                </c:pt>
                <c:pt idx="8">
                  <c:v>3776.6247140759242</c:v>
                </c:pt>
                <c:pt idx="9">
                  <c:v>4174.1716052865113</c:v>
                </c:pt>
                <c:pt idx="10">
                  <c:v>4597.6227778158927</c:v>
                </c:pt>
                <c:pt idx="11">
                  <c:v>5038.5318765423463</c:v>
                </c:pt>
                <c:pt idx="12">
                  <c:v>5491.1007632124156</c:v>
                </c:pt>
                <c:pt idx="13">
                  <c:v>5951.3533418383067</c:v>
                </c:pt>
                <c:pt idx="14">
                  <c:v>6416.5586059652023</c:v>
                </c:pt>
                <c:pt idx="15">
                  <c:v>6884.8420094273188</c:v>
                </c:pt>
                <c:pt idx="16">
                  <c:v>7354.9259372401812</c:v>
                </c:pt>
                <c:pt idx="17">
                  <c:v>7825.9555835854826</c:v>
                </c:pt>
                <c:pt idx="18">
                  <c:v>8297.3808148482567</c:v>
                </c:pt>
                <c:pt idx="19">
                  <c:v>8768.8748573192279</c:v>
                </c:pt>
                <c:pt idx="20">
                  <c:v>9240.2774415256954</c:v>
                </c:pt>
                <c:pt idx="21">
                  <c:v>9711.5543954474124</c:v>
                </c:pt>
                <c:pt idx="22">
                  <c:v>10182.76845516136</c:v>
                </c:pt>
                <c:pt idx="23">
                  <c:v>10654.057834153091</c:v>
                </c:pt>
                <c:pt idx="24">
                  <c:v>11125.620234032936</c:v>
                </c:pt>
                <c:pt idx="25">
                  <c:v>11597.700722850999</c:v>
                </c:pt>
                <c:pt idx="26">
                  <c:v>12070.582397640896</c:v>
                </c:pt>
                <c:pt idx="27">
                  <c:v>12544.579075691254</c:v>
                </c:pt>
                <c:pt idx="28">
                  <c:v>13020.029481188649</c:v>
                </c:pt>
                <c:pt idx="29">
                  <c:v>13497.292546381723</c:v>
                </c:pt>
                <c:pt idx="30">
                  <c:v>13976.74355245808</c:v>
                </c:pt>
                <c:pt idx="31">
                  <c:v>14458.770909965891</c:v>
                </c:pt>
                <c:pt idx="32">
                  <c:v>14943.773431763258</c:v>
                </c:pt>
                <c:pt idx="33">
                  <c:v>15432.15798974198</c:v>
                </c:pt>
                <c:pt idx="34">
                  <c:v>15924.337474398406</c:v>
                </c:pt>
                <c:pt idx="35">
                  <c:v>16420.728996747013</c:v>
                </c:pt>
                <c:pt idx="36">
                  <c:v>16921.752287184328</c:v>
                </c:pt>
                <c:pt idx="37">
                  <c:v>17427.82825717076</c:v>
                </c:pt>
                <c:pt idx="38">
                  <c:v>17939.377698033732</c:v>
                </c:pt>
                <c:pt idx="39">
                  <c:v>18456.820097539065</c:v>
                </c:pt>
                <c:pt idx="40">
                  <c:v>18980.572559656212</c:v>
                </c:pt>
              </c:numCache>
            </c:numRef>
          </c:val>
          <c:extLst>
            <c:ext xmlns:c16="http://schemas.microsoft.com/office/drawing/2014/chart" uri="{C3380CC4-5D6E-409C-BE32-E72D297353CC}">
              <c16:uniqueId val="{00000025-4592-4697-BD8F-8D4BB36344DB}"/>
            </c:ext>
          </c:extLst>
        </c:ser>
        <c:ser>
          <c:idx val="38"/>
          <c:order val="38"/>
          <c:val>
            <c:numRef>
              <c:f>ANALYSIS!$KX$57:$ML$57</c:f>
              <c:numCache>
                <c:formatCode>0</c:formatCode>
                <c:ptCount val="41"/>
                <c:pt idx="0">
                  <c:v>2565.4884866713587</c:v>
                </c:pt>
                <c:pt idx="1">
                  <c:v>2215.2455991259339</c:v>
                </c:pt>
                <c:pt idx="2">
                  <c:v>2001.9704325716345</c:v>
                </c:pt>
                <c:pt idx="3">
                  <c:v>1961.9683102121846</c:v>
                </c:pt>
                <c:pt idx="4">
                  <c:v>2097.4581822580462</c:v>
                </c:pt>
                <c:pt idx="5">
                  <c:v>2372.2309353765204</c:v>
                </c:pt>
                <c:pt idx="6">
                  <c:v>2739.5567695038931</c:v>
                </c:pt>
                <c:pt idx="7">
                  <c:v>3163.1718233157203</c:v>
                </c:pt>
                <c:pt idx="8">
                  <c:v>3619.9487029501843</c:v>
                </c:pt>
                <c:pt idx="9">
                  <c:v>4096.0015780818676</c:v>
                </c:pt>
                <c:pt idx="10">
                  <c:v>4583.0166376097541</c:v>
                </c:pt>
                <c:pt idx="11">
                  <c:v>5075.9329901700767</c:v>
                </c:pt>
                <c:pt idx="12">
                  <c:v>5571.6124952981863</c:v>
                </c:pt>
                <c:pt idx="13">
                  <c:v>6068.0862519964412</c:v>
                </c:pt>
                <c:pt idx="14">
                  <c:v>6564.1202352098671</c:v>
                </c:pt>
                <c:pt idx="15">
                  <c:v>7058.9578246032934</c:v>
                </c:pt>
                <c:pt idx="16">
                  <c:v>7552.1624435183148</c:v>
                </c:pt>
                <c:pt idx="17">
                  <c:v>8043.5184330925904</c:v>
                </c:pt>
                <c:pt idx="18">
                  <c:v>8532.9667953242788</c:v>
                </c:pt>
                <c:pt idx="19">
                  <c:v>9020.5624083572202</c:v>
                </c:pt>
                <c:pt idx="20">
                  <c:v>9506.4448166682214</c:v>
                </c:pt>
                <c:pt idx="21">
                  <c:v>9990.8178137713385</c:v>
                </c:pt>
                <c:pt idx="22">
                  <c:v>10473.934847034008</c:v>
                </c:pt>
                <c:pt idx="23">
                  <c:v>10956.088355713922</c:v>
                </c:pt>
                <c:pt idx="24">
                  <c:v>11437.601814755652</c:v>
                </c:pt>
                <c:pt idx="25">
                  <c:v>11918.823670733811</c:v>
                </c:pt>
                <c:pt idx="26">
                  <c:v>12400.122620833696</c:v>
                </c:pt>
                <c:pt idx="27">
                  <c:v>12881.883858193702</c:v>
                </c:pt>
                <c:pt idx="28">
                  <c:v>13364.50602143564</c:v>
                </c:pt>
                <c:pt idx="29">
                  <c:v>13848.398663557706</c:v>
                </c:pt>
                <c:pt idx="30">
                  <c:v>14333.980108457004</c:v>
                </c:pt>
                <c:pt idx="31">
                  <c:v>14821.67560033567</c:v>
                </c:pt>
                <c:pt idx="32">
                  <c:v>15311.915677368086</c:v>
                </c:pt>
                <c:pt idx="33">
                  <c:v>15805.134719690363</c:v>
                </c:pt>
                <c:pt idx="34">
                  <c:v>16301.76963528749</c:v>
                </c:pt>
                <c:pt idx="35">
                  <c:v>16802.25865722544</c:v>
                </c:pt>
                <c:pt idx="36">
                  <c:v>17307.040232944932</c:v>
                </c:pt>
                <c:pt idx="37">
                  <c:v>17816.551991719203</c:v>
                </c:pt>
                <c:pt idx="38">
                  <c:v>18331.229780381655</c:v>
                </c:pt>
                <c:pt idx="39">
                  <c:v>18851.506760405395</c:v>
                </c:pt>
                <c:pt idx="40">
                  <c:v>19377.812561620827</c:v>
                </c:pt>
              </c:numCache>
            </c:numRef>
          </c:val>
          <c:extLst>
            <c:ext xmlns:c16="http://schemas.microsoft.com/office/drawing/2014/chart" uri="{C3380CC4-5D6E-409C-BE32-E72D297353CC}">
              <c16:uniqueId val="{00000026-4592-4697-BD8F-8D4BB36344DB}"/>
            </c:ext>
          </c:extLst>
        </c:ser>
        <c:ser>
          <c:idx val="39"/>
          <c:order val="39"/>
          <c:val>
            <c:numRef>
              <c:f>ANALYSIS!$KX$58:$ML$58</c:f>
              <c:numCache>
                <c:formatCode>0</c:formatCode>
                <c:ptCount val="41"/>
                <c:pt idx="0">
                  <c:v>1699.6326867855732</c:v>
                </c:pt>
                <c:pt idx="1">
                  <c:v>1314.0468467451155</c:v>
                </c:pt>
                <c:pt idx="2">
                  <c:v>1157.444435008581</c:v>
                </c:pt>
                <c:pt idx="3">
                  <c:v>1301.3445407598419</c:v>
                </c:pt>
                <c:pt idx="4">
                  <c:v>1660.0887765589923</c:v>
                </c:pt>
                <c:pt idx="5">
                  <c:v>2120.4785985103877</c:v>
                </c:pt>
                <c:pt idx="6">
                  <c:v>2624.215525745768</c:v>
                </c:pt>
                <c:pt idx="7">
                  <c:v>3146.3276644838411</c:v>
                </c:pt>
                <c:pt idx="8">
                  <c:v>3675.6137387810322</c:v>
                </c:pt>
                <c:pt idx="9">
                  <c:v>4206.6284158006656</c:v>
                </c:pt>
                <c:pt idx="10">
                  <c:v>4736.5516103836135</c:v>
                </c:pt>
                <c:pt idx="11">
                  <c:v>5263.8732255026844</c:v>
                </c:pt>
                <c:pt idx="12">
                  <c:v>5787.790370035641</c:v>
                </c:pt>
                <c:pt idx="13">
                  <c:v>6307.9083924570386</c:v>
                </c:pt>
                <c:pt idx="14">
                  <c:v>6824.0822052859739</c:v>
                </c:pt>
                <c:pt idx="15">
                  <c:v>7336.3270788579493</c:v>
                </c:pt>
                <c:pt idx="16">
                  <c:v>7844.7659600521029</c:v>
                </c:pt>
                <c:pt idx="17">
                  <c:v>8349.5970043141151</c:v>
                </c:pt>
                <c:pt idx="18">
                  <c:v>8851.0727958426032</c:v>
                </c:pt>
                <c:pt idx="19">
                  <c:v>9349.4865862523711</c:v>
                </c:pt>
                <c:pt idx="20">
                  <c:v>9845.162887024826</c:v>
                </c:pt>
                <c:pt idx="21">
                  <c:v>10338.450839652474</c:v>
                </c:pt>
                <c:pt idx="22">
                  <c:v>10829.719401355736</c:v>
                </c:pt>
                <c:pt idx="23">
                  <c:v>11319.35374244683</c:v>
                </c:pt>
                <c:pt idx="24">
                  <c:v>11807.752466815349</c:v>
                </c:pt>
                <c:pt idx="25">
                  <c:v>12295.325400125614</c:v>
                </c:pt>
                <c:pt idx="26">
                  <c:v>12782.491774645832</c:v>
                </c:pt>
                <c:pt idx="27">
                  <c:v>13269.67869427951</c:v>
                </c:pt>
                <c:pt idx="28">
                  <c:v>13757.319799534389</c:v>
                </c:pt>
                <c:pt idx="29">
                  <c:v>14245.854076563666</c:v>
                </c:pt>
                <c:pt idx="30">
                  <c:v>14735.724771174546</c:v>
                </c:pt>
                <c:pt idx="31">
                  <c:v>15227.37838040413</c:v>
                </c:pt>
                <c:pt idx="32">
                  <c:v>15721.263702561931</c:v>
                </c:pt>
                <c:pt idx="33">
                  <c:v>16217.83093260223</c:v>
                </c:pt>
                <c:pt idx="34">
                  <c:v>16717.530794023874</c:v>
                </c:pt>
                <c:pt idx="35">
                  <c:v>17220.813701672461</c:v>
                </c:pt>
                <c:pt idx="36">
                  <c:v>17728.128952160307</c:v>
                </c:pt>
                <c:pt idx="37">
                  <c:v>18239.923940343906</c:v>
                </c:pt>
                <c:pt idx="38">
                  <c:v>18756.643401560304</c:v>
                </c:pt>
                <c:pt idx="39">
                  <c:v>19278.72868023206</c:v>
                </c:pt>
                <c:pt idx="40">
                  <c:v>19806.617026083713</c:v>
                </c:pt>
              </c:numCache>
            </c:numRef>
          </c:val>
          <c:extLst>
            <c:ext xmlns:c16="http://schemas.microsoft.com/office/drawing/2014/chart" uri="{C3380CC4-5D6E-409C-BE32-E72D297353CC}">
              <c16:uniqueId val="{00000027-4592-4697-BD8F-8D4BB36344DB}"/>
            </c:ext>
          </c:extLst>
        </c:ser>
        <c:ser>
          <c:idx val="40"/>
          <c:order val="40"/>
          <c:val>
            <c:numRef>
              <c:f>ANALYSIS!$KX$59:$ML$59</c:f>
              <c:numCache>
                <c:formatCode>0</c:formatCode>
                <c:ptCount val="41"/>
                <c:pt idx="0">
                  <c:v>986.9407493916824</c:v>
                </c:pt>
                <c:pt idx="1">
                  <c:v>569.56636532362552</c:v>
                </c:pt>
                <c:pt idx="2">
                  <c:v>670.63425609405908</c:v>
                </c:pt>
                <c:pt idx="3">
                  <c:v>1147.1513654820178</c:v>
                </c:pt>
                <c:pt idx="4">
                  <c:v>1700.217440172363</c:v>
                </c:pt>
                <c:pt idx="5">
                  <c:v>2267.9638535031863</c:v>
                </c:pt>
                <c:pt idx="6">
                  <c:v>2836.5689901479391</c:v>
                </c:pt>
                <c:pt idx="7">
                  <c:v>3401.6731528539626</c:v>
                </c:pt>
                <c:pt idx="8">
                  <c:v>3961.6315804872957</c:v>
                </c:pt>
                <c:pt idx="9">
                  <c:v>4515.8052446565189</c:v>
                </c:pt>
                <c:pt idx="10">
                  <c:v>5063.9985676459892</c:v>
                </c:pt>
                <c:pt idx="11">
                  <c:v>5606.2382776425384</c:v>
                </c:pt>
                <c:pt idx="12">
                  <c:v>6142.6744676293038</c:v>
                </c:pt>
                <c:pt idx="13">
                  <c:v>6673.5317854689883</c:v>
                </c:pt>
                <c:pt idx="14">
                  <c:v>7199.0834211573747</c:v>
                </c:pt>
                <c:pt idx="15">
                  <c:v>7719.6363336956492</c:v>
                </c:pt>
                <c:pt idx="16">
                  <c:v>8235.5223902779289</c:v>
                </c:pt>
                <c:pt idx="17">
                  <c:v>8747.092783518161</c:v>
                </c:pt>
                <c:pt idx="18">
                  <c:v>9254.714345811899</c:v>
                </c:pt>
                <c:pt idx="19">
                  <c:v>9758.7670003967141</c:v>
                </c:pt>
                <c:pt idx="20">
                  <c:v>10259.641912358209</c:v>
                </c:pt>
                <c:pt idx="21">
                  <c:v>10757.740079492738</c:v>
                </c:pt>
                <c:pt idx="22">
                  <c:v>11253.471203249319</c:v>
                </c:pt>
                <c:pt idx="23">
                  <c:v>11747.252738966383</c:v>
                </c:pt>
                <c:pt idx="24">
                  <c:v>12239.509060429647</c:v>
                </c:pt>
                <c:pt idx="25">
                  <c:v>12730.670696156463</c:v>
                </c:pt>
                <c:pt idx="26">
                  <c:v>13221.173609182295</c:v>
                </c:pt>
                <c:pt idx="27">
                  <c:v>13711.458501593219</c:v>
                </c:pt>
                <c:pt idx="28">
                  <c:v>14201.970131443226</c:v>
                </c:pt>
                <c:pt idx="29">
                  <c:v>14693.156634118401</c:v>
                </c:pt>
                <c:pt idx="30">
                  <c:v>15185.468843339888</c:v>
                </c:pt>
                <c:pt idx="31">
                  <c:v>15679.35960925974</c:v>
                </c:pt>
                <c:pt idx="32">
                  <c:v>16175.283112768855</c:v>
                </c:pt>
                <c:pt idx="33">
                  <c:v>16673.694176380086</c:v>
                </c:pt>
                <c:pt idx="34">
                  <c:v>17175.047572986954</c:v>
                </c:pt>
                <c:pt idx="35">
                  <c:v>17679.797334505445</c:v>
                </c:pt>
                <c:pt idx="36">
                  <c:v>18188.396062933851</c:v>
                </c:pt>
                <c:pt idx="37">
                  <c:v>18701.294246749374</c:v>
                </c:pt>
                <c:pt idx="38">
                  <c:v>19218.93958582298</c:v>
                </c:pt>
                <c:pt idx="39">
                  <c:v>19741.776328194672</c:v>
                </c:pt>
                <c:pt idx="40">
                  <c:v>20270.2446221219</c:v>
                </c:pt>
              </c:numCache>
            </c:numRef>
          </c:val>
          <c:extLst>
            <c:ext xmlns:c16="http://schemas.microsoft.com/office/drawing/2014/chart" uri="{C3380CC4-5D6E-409C-BE32-E72D297353CC}">
              <c16:uniqueId val="{00000028-4592-4697-BD8F-8D4BB36344DB}"/>
            </c:ext>
          </c:extLst>
        </c:ser>
        <c:bandFmts/>
        <c:axId val="583899800"/>
        <c:axId val="583894704"/>
        <c:axId val="627117464"/>
      </c:surface3DChart>
      <c:catAx>
        <c:axId val="583899800"/>
        <c:scaling>
          <c:orientation val="minMax"/>
        </c:scaling>
        <c:delete val="1"/>
        <c:axPos val="b"/>
        <c:majorGridlines/>
        <c:majorTickMark val="out"/>
        <c:minorTickMark val="none"/>
        <c:tickLblPos val="none"/>
        <c:crossAx val="583894704"/>
        <c:crosses val="autoZero"/>
        <c:auto val="1"/>
        <c:lblAlgn val="ctr"/>
        <c:lblOffset val="100"/>
        <c:noMultiLvlLbl val="0"/>
      </c:catAx>
      <c:valAx>
        <c:axId val="583894704"/>
        <c:scaling>
          <c:orientation val="minMax"/>
        </c:scaling>
        <c:delete val="0"/>
        <c:axPos val="l"/>
        <c:majorGridlines/>
        <c:numFmt formatCode="0" sourceLinked="1"/>
        <c:majorTickMark val="out"/>
        <c:minorTickMark val="none"/>
        <c:tickLblPos val="nextTo"/>
        <c:txPr>
          <a:bodyPr/>
          <a:lstStyle/>
          <a:p>
            <a:pPr>
              <a:defRPr sz="800"/>
            </a:pPr>
            <a:endParaRPr lang="en-US"/>
          </a:p>
        </c:txPr>
        <c:crossAx val="583899800"/>
        <c:crosses val="autoZero"/>
        <c:crossBetween val="midCat"/>
        <c:majorUnit val="5000"/>
      </c:valAx>
      <c:serAx>
        <c:axId val="627117464"/>
        <c:scaling>
          <c:orientation val="minMax"/>
        </c:scaling>
        <c:delete val="1"/>
        <c:axPos val="b"/>
        <c:majorGridlines/>
        <c:majorTickMark val="out"/>
        <c:minorTickMark val="none"/>
        <c:tickLblPos val="none"/>
        <c:crossAx val="583894704"/>
        <c:crosses val="autoZero"/>
      </c:serAx>
      <c:spPr>
        <a:noFill/>
        <a:ln>
          <a:noFill/>
        </a:ln>
      </c:spPr>
    </c:plotArea>
    <c:plotVisOnly val="1"/>
    <c:dispBlanksAs val="zero"/>
    <c:showDLblsOverMax val="0"/>
  </c:chart>
  <c:spPr>
    <a:noFill/>
    <a:ln>
      <a:no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emf"/><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292520</xdr:colOff>
      <xdr:row>14</xdr:row>
      <xdr:rowOff>131497</xdr:rowOff>
    </xdr:from>
    <xdr:to>
      <xdr:col>3</xdr:col>
      <xdr:colOff>295970</xdr:colOff>
      <xdr:row>24</xdr:row>
      <xdr:rowOff>129347</xdr:rowOff>
    </xdr:to>
    <xdr:sp macro="" textlink="">
      <xdr:nvSpPr>
        <xdr:cNvPr id="4" name="Cube 3"/>
        <xdr:cNvSpPr/>
      </xdr:nvSpPr>
      <xdr:spPr bwMode="auto">
        <a:xfrm flipH="1">
          <a:off x="292520" y="2607997"/>
          <a:ext cx="1877970" cy="1773310"/>
        </a:xfrm>
        <a:prstGeom prst="cube">
          <a:avLst>
            <a:gd name="adj" fmla="val 5675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457628</xdr:colOff>
      <xdr:row>22</xdr:row>
      <xdr:rowOff>115532</xdr:rowOff>
    </xdr:from>
    <xdr:to>
      <xdr:col>3</xdr:col>
      <xdr:colOff>451927</xdr:colOff>
      <xdr:row>26</xdr:row>
      <xdr:rowOff>69263</xdr:rowOff>
    </xdr:to>
    <xdr:cxnSp macro="">
      <xdr:nvCxnSpPr>
        <xdr:cNvPr id="5" name="Straight Arrow Connector 4"/>
        <xdr:cNvCxnSpPr/>
      </xdr:nvCxnSpPr>
      <xdr:spPr bwMode="auto">
        <a:xfrm>
          <a:off x="1707308" y="4016972"/>
          <a:ext cx="619139" cy="654771"/>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0</xdr:col>
      <xdr:colOff>503329</xdr:colOff>
      <xdr:row>22</xdr:row>
      <xdr:rowOff>97125</xdr:rowOff>
    </xdr:from>
    <xdr:to>
      <xdr:col>4</xdr:col>
      <xdr:colOff>190726</xdr:colOff>
      <xdr:row>22</xdr:row>
      <xdr:rowOff>97125</xdr:rowOff>
    </xdr:to>
    <xdr:cxnSp macro="">
      <xdr:nvCxnSpPr>
        <xdr:cNvPr id="6" name="Straight Connector 5"/>
        <xdr:cNvCxnSpPr/>
      </xdr:nvCxnSpPr>
      <xdr:spPr bwMode="auto">
        <a:xfrm>
          <a:off x="503329" y="3998565"/>
          <a:ext cx="2186757" cy="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445501</xdr:colOff>
      <xdr:row>19</xdr:row>
      <xdr:rowOff>89788</xdr:rowOff>
    </xdr:from>
    <xdr:to>
      <xdr:col>2</xdr:col>
      <xdr:colOff>445501</xdr:colOff>
      <xdr:row>27</xdr:row>
      <xdr:rowOff>52536</xdr:rowOff>
    </xdr:to>
    <xdr:cxnSp macro="">
      <xdr:nvCxnSpPr>
        <xdr:cNvPr id="7" name="Straight Connector 6"/>
        <xdr:cNvCxnSpPr/>
      </xdr:nvCxnSpPr>
      <xdr:spPr bwMode="auto">
        <a:xfrm>
          <a:off x="1695181" y="3465448"/>
          <a:ext cx="0" cy="136482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515049</xdr:colOff>
      <xdr:row>20</xdr:row>
      <xdr:rowOff>156990</xdr:rowOff>
    </xdr:from>
    <xdr:to>
      <xdr:col>4</xdr:col>
      <xdr:colOff>66659</xdr:colOff>
      <xdr:row>24</xdr:row>
      <xdr:rowOff>23869</xdr:rowOff>
    </xdr:to>
    <xdr:sp macro="" textlink="">
      <xdr:nvSpPr>
        <xdr:cNvPr id="8" name="Arc 7"/>
        <xdr:cNvSpPr/>
      </xdr:nvSpPr>
      <xdr:spPr bwMode="auto">
        <a:xfrm>
          <a:off x="2389569" y="3707910"/>
          <a:ext cx="176450" cy="567919"/>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159232</xdr:colOff>
      <xdr:row>25</xdr:row>
      <xdr:rowOff>85821</xdr:rowOff>
    </xdr:from>
    <xdr:to>
      <xdr:col>3</xdr:col>
      <xdr:colOff>64381</xdr:colOff>
      <xdr:row>26</xdr:row>
      <xdr:rowOff>99866</xdr:rowOff>
    </xdr:to>
    <xdr:sp macro="" textlink="">
      <xdr:nvSpPr>
        <xdr:cNvPr id="9" name="Arc 8"/>
        <xdr:cNvSpPr/>
      </xdr:nvSpPr>
      <xdr:spPr bwMode="auto">
        <a:xfrm rot="16200000" flipH="1">
          <a:off x="1579254" y="4342699"/>
          <a:ext cx="189305" cy="529989"/>
        </a:xfrm>
        <a:prstGeom prst="arc">
          <a:avLst>
            <a:gd name="adj1" fmla="val 13420079"/>
            <a:gd name="adj2" fmla="val 7854857"/>
          </a:avLst>
        </a:prstGeom>
        <a:no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100"/>
        </a:p>
      </xdr:txBody>
    </xdr:sp>
    <xdr:clientData/>
  </xdr:twoCellAnchor>
  <xdr:twoCellAnchor>
    <xdr:from>
      <xdr:col>3</xdr:col>
      <xdr:colOff>493268</xdr:colOff>
      <xdr:row>26</xdr:row>
      <xdr:rowOff>116094</xdr:rowOff>
    </xdr:from>
    <xdr:to>
      <xdr:col>4</xdr:col>
      <xdr:colOff>121998</xdr:colOff>
      <xdr:row>28</xdr:row>
      <xdr:rowOff>36046</xdr:rowOff>
    </xdr:to>
    <xdr:cxnSp macro="">
      <xdr:nvCxnSpPr>
        <xdr:cNvPr id="10" name="Straight Connector 9"/>
        <xdr:cNvCxnSpPr/>
      </xdr:nvCxnSpPr>
      <xdr:spPr bwMode="auto">
        <a:xfrm>
          <a:off x="2367788" y="4718574"/>
          <a:ext cx="253570" cy="270472"/>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355869</xdr:colOff>
      <xdr:row>20</xdr:row>
      <xdr:rowOff>131037</xdr:rowOff>
    </xdr:from>
    <xdr:to>
      <xdr:col>2</xdr:col>
      <xdr:colOff>423713</xdr:colOff>
      <xdr:row>24</xdr:row>
      <xdr:rowOff>50749</xdr:rowOff>
    </xdr:to>
    <xdr:grpSp>
      <xdr:nvGrpSpPr>
        <xdr:cNvPr id="11" name="Group 142"/>
        <xdr:cNvGrpSpPr/>
      </xdr:nvGrpSpPr>
      <xdr:grpSpPr>
        <a:xfrm rot="16200000" flipH="1" flipV="1">
          <a:off x="1326405" y="4037301"/>
          <a:ext cx="636889" cy="67844"/>
          <a:chOff x="3077260" y="4236203"/>
          <a:chExt cx="384028" cy="45204"/>
        </a:xfrm>
      </xdr:grpSpPr>
      <xdr:cxnSp macro="">
        <xdr:nvCxnSpPr>
          <xdr:cNvPr id="22" name="Straight Connector 21"/>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Connector 22"/>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4" name="Straight Connector 23"/>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2</xdr:col>
      <xdr:colOff>257991</xdr:colOff>
      <xdr:row>22</xdr:row>
      <xdr:rowOff>1116</xdr:rowOff>
    </xdr:from>
    <xdr:to>
      <xdr:col>3</xdr:col>
      <xdr:colOff>202770</xdr:colOff>
      <xdr:row>22</xdr:row>
      <xdr:rowOff>74789</xdr:rowOff>
    </xdr:to>
    <xdr:grpSp>
      <xdr:nvGrpSpPr>
        <xdr:cNvPr id="12" name="Group 146"/>
        <xdr:cNvGrpSpPr/>
      </xdr:nvGrpSpPr>
      <xdr:grpSpPr>
        <a:xfrm flipH="1" flipV="1">
          <a:off x="1513050" y="3981445"/>
          <a:ext cx="572308" cy="73673"/>
          <a:chOff x="3077260" y="4236203"/>
          <a:chExt cx="384028" cy="45204"/>
        </a:xfrm>
      </xdr:grpSpPr>
      <xdr:cxnSp macro="">
        <xdr:nvCxnSpPr>
          <xdr:cNvPr id="19" name="Straight Connector 18"/>
          <xdr:cNvCxnSpPr/>
        </xdr:nvCxnSpPr>
        <xdr:spPr bwMode="auto">
          <a:xfrm flipH="1">
            <a:off x="3077260" y="4236203"/>
            <a:ext cx="38402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Straight Connector 19"/>
          <xdr:cNvCxnSpPr/>
        </xdr:nvCxnSpPr>
        <xdr:spPr bwMode="auto">
          <a:xfrm>
            <a:off x="3080288" y="4236203"/>
            <a:ext cx="113009" cy="3874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1" name="Straight Connector 20"/>
          <xdr:cNvCxnSpPr/>
        </xdr:nvCxnSpPr>
        <xdr:spPr bwMode="auto">
          <a:xfrm>
            <a:off x="3193295" y="4236203"/>
            <a:ext cx="0" cy="452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3</xdr:col>
      <xdr:colOff>242134</xdr:colOff>
      <xdr:row>24</xdr:row>
      <xdr:rowOff>111953</xdr:rowOff>
    </xdr:from>
    <xdr:to>
      <xdr:col>3</xdr:col>
      <xdr:colOff>564553</xdr:colOff>
      <xdr:row>26</xdr:row>
      <xdr:rowOff>46735</xdr:rowOff>
    </xdr:to>
    <xdr:sp macro="" textlink="">
      <xdr:nvSpPr>
        <xdr:cNvPr id="13" name="TextBox 12"/>
        <xdr:cNvSpPr txBox="1"/>
      </xdr:nvSpPr>
      <xdr:spPr>
        <a:xfrm>
          <a:off x="2116654" y="4363913"/>
          <a:ext cx="322419" cy="285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a:t>
          </a:r>
          <a:r>
            <a:rPr lang="en-CA" sz="800">
              <a:solidFill>
                <a:schemeClr val="tx1"/>
              </a:solidFill>
              <a:latin typeface="+mn-lt"/>
              <a:ea typeface="+mn-ea"/>
              <a:cs typeface="+mn-cs"/>
            </a:rPr>
            <a:t>₁</a:t>
          </a:r>
          <a:endParaRPr lang="en-CA" sz="800"/>
        </a:p>
      </xdr:txBody>
    </xdr:sp>
    <xdr:clientData/>
  </xdr:twoCellAnchor>
  <xdr:twoCellAnchor>
    <xdr:from>
      <xdr:col>3</xdr:col>
      <xdr:colOff>583975</xdr:colOff>
      <xdr:row>20</xdr:row>
      <xdr:rowOff>54033</xdr:rowOff>
    </xdr:from>
    <xdr:to>
      <xdr:col>4</xdr:col>
      <xdr:colOff>331448</xdr:colOff>
      <xdr:row>21</xdr:row>
      <xdr:rowOff>118628</xdr:rowOff>
    </xdr:to>
    <xdr:sp macro="" textlink="">
      <xdr:nvSpPr>
        <xdr:cNvPr id="14" name="TextBox 13"/>
        <xdr:cNvSpPr txBox="1"/>
      </xdr:nvSpPr>
      <xdr:spPr>
        <a:xfrm>
          <a:off x="2458495" y="3604953"/>
          <a:ext cx="372313" cy="2398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M₂</a:t>
          </a:r>
          <a:r>
            <a:rPr lang="en-CA" sz="800">
              <a:solidFill>
                <a:schemeClr val="tx1"/>
              </a:solidFill>
              <a:latin typeface="+mn-lt"/>
              <a:ea typeface="+mn-ea"/>
              <a:cs typeface="+mn-cs"/>
            </a:rPr>
            <a:t>₂</a:t>
          </a:r>
          <a:endParaRPr lang="en-CA" sz="800"/>
        </a:p>
      </xdr:txBody>
    </xdr:sp>
    <xdr:clientData/>
  </xdr:twoCellAnchor>
  <xdr:twoCellAnchor>
    <xdr:from>
      <xdr:col>2</xdr:col>
      <xdr:colOff>58671</xdr:colOff>
      <xdr:row>26</xdr:row>
      <xdr:rowOff>22337</xdr:rowOff>
    </xdr:from>
    <xdr:to>
      <xdr:col>2</xdr:col>
      <xdr:colOff>430202</xdr:colOff>
      <xdr:row>27</xdr:row>
      <xdr:rowOff>91117</xdr:rowOff>
    </xdr:to>
    <xdr:sp macro="" textlink="">
      <xdr:nvSpPr>
        <xdr:cNvPr id="15" name="TextBox 14"/>
        <xdr:cNvSpPr txBox="1"/>
      </xdr:nvSpPr>
      <xdr:spPr>
        <a:xfrm>
          <a:off x="1308351" y="4624817"/>
          <a:ext cx="371531" cy="244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M₃</a:t>
          </a:r>
          <a:r>
            <a:rPr lang="en-CA" sz="800">
              <a:solidFill>
                <a:schemeClr val="tx1"/>
              </a:solidFill>
              <a:latin typeface="+mn-lt"/>
              <a:ea typeface="+mn-ea"/>
              <a:cs typeface="+mn-cs"/>
            </a:rPr>
            <a:t>₃</a:t>
          </a:r>
          <a:endParaRPr lang="en-CA" sz="800"/>
        </a:p>
      </xdr:txBody>
    </xdr:sp>
    <xdr:clientData/>
  </xdr:twoCellAnchor>
  <xdr:twoCellAnchor>
    <xdr:from>
      <xdr:col>2</xdr:col>
      <xdr:colOff>154650</xdr:colOff>
      <xdr:row>20</xdr:row>
      <xdr:rowOff>77186</xdr:rowOff>
    </xdr:from>
    <xdr:to>
      <xdr:col>2</xdr:col>
      <xdr:colOff>508288</xdr:colOff>
      <xdr:row>22</xdr:row>
      <xdr:rowOff>8126</xdr:rowOff>
    </xdr:to>
    <xdr:sp macro="" textlink="">
      <xdr:nvSpPr>
        <xdr:cNvPr id="16" name="TextBox 15"/>
        <xdr:cNvSpPr txBox="1"/>
      </xdr:nvSpPr>
      <xdr:spPr>
        <a:xfrm>
          <a:off x="1404330" y="3628106"/>
          <a:ext cx="353638" cy="28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P₁₃</a:t>
          </a:r>
        </a:p>
      </xdr:txBody>
    </xdr:sp>
    <xdr:clientData/>
  </xdr:twoCellAnchor>
  <xdr:twoCellAnchor>
    <xdr:from>
      <xdr:col>2</xdr:col>
      <xdr:colOff>582384</xdr:colOff>
      <xdr:row>21</xdr:row>
      <xdr:rowOff>5680</xdr:rowOff>
    </xdr:from>
    <xdr:to>
      <xdr:col>3</xdr:col>
      <xdr:colOff>349627</xdr:colOff>
      <xdr:row>22</xdr:row>
      <xdr:rowOff>74461</xdr:rowOff>
    </xdr:to>
    <xdr:sp macro="" textlink="">
      <xdr:nvSpPr>
        <xdr:cNvPr id="17" name="TextBox 16"/>
        <xdr:cNvSpPr txBox="1"/>
      </xdr:nvSpPr>
      <xdr:spPr>
        <a:xfrm>
          <a:off x="1832064" y="3731860"/>
          <a:ext cx="392083" cy="244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P₁₂</a:t>
          </a:r>
        </a:p>
      </xdr:txBody>
    </xdr:sp>
    <xdr:clientData/>
  </xdr:twoCellAnchor>
  <xdr:twoCellAnchor>
    <xdr:from>
      <xdr:col>0</xdr:col>
      <xdr:colOff>56030</xdr:colOff>
      <xdr:row>25</xdr:row>
      <xdr:rowOff>97965</xdr:rowOff>
    </xdr:from>
    <xdr:to>
      <xdr:col>2</xdr:col>
      <xdr:colOff>40466</xdr:colOff>
      <xdr:row>29</xdr:row>
      <xdr:rowOff>59953</xdr:rowOff>
    </xdr:to>
    <xdr:sp macro="" textlink="">
      <xdr:nvSpPr>
        <xdr:cNvPr id="18" name="TextBox 17"/>
        <xdr:cNvSpPr txBox="1"/>
      </xdr:nvSpPr>
      <xdr:spPr>
        <a:xfrm>
          <a:off x="56030" y="4525185"/>
          <a:ext cx="1234116" cy="66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i="1"/>
            <a:t>Loads Sign Comvention based on Right Hand Rule</a:t>
          </a:r>
        </a:p>
      </xdr:txBody>
    </xdr:sp>
    <xdr:clientData/>
  </xdr:twoCellAnchor>
  <xdr:twoCellAnchor>
    <xdr:from>
      <xdr:col>2</xdr:col>
      <xdr:colOff>13571</xdr:colOff>
      <xdr:row>18</xdr:row>
      <xdr:rowOff>45559</xdr:rowOff>
    </xdr:from>
    <xdr:to>
      <xdr:col>2</xdr:col>
      <xdr:colOff>13571</xdr:colOff>
      <xdr:row>20</xdr:row>
      <xdr:rowOff>21820</xdr:rowOff>
    </xdr:to>
    <xdr:cxnSp macro="">
      <xdr:nvCxnSpPr>
        <xdr:cNvPr id="25" name="Straight Connector 24"/>
        <xdr:cNvCxnSpPr/>
      </xdr:nvCxnSpPr>
      <xdr:spPr bwMode="auto">
        <a:xfrm flipV="1">
          <a:off x="1232771" y="3198334"/>
          <a:ext cx="0" cy="3001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310045</xdr:colOff>
      <xdr:row>18</xdr:row>
      <xdr:rowOff>45559</xdr:rowOff>
    </xdr:from>
    <xdr:to>
      <xdr:col>3</xdr:col>
      <xdr:colOff>310045</xdr:colOff>
      <xdr:row>20</xdr:row>
      <xdr:rowOff>21820</xdr:rowOff>
    </xdr:to>
    <xdr:cxnSp macro="">
      <xdr:nvCxnSpPr>
        <xdr:cNvPr id="26" name="Straight Connector 25"/>
        <xdr:cNvCxnSpPr/>
      </xdr:nvCxnSpPr>
      <xdr:spPr bwMode="auto">
        <a:xfrm flipV="1">
          <a:off x="2138845" y="3198334"/>
          <a:ext cx="0" cy="3001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8900</xdr:colOff>
      <xdr:row>19</xdr:row>
      <xdr:rowOff>7697</xdr:rowOff>
    </xdr:from>
    <xdr:to>
      <xdr:col>3</xdr:col>
      <xdr:colOff>310045</xdr:colOff>
      <xdr:row>19</xdr:row>
      <xdr:rowOff>7697</xdr:rowOff>
    </xdr:to>
    <xdr:cxnSp macro="">
      <xdr:nvCxnSpPr>
        <xdr:cNvPr id="27" name="Straight Arrow Connector 26"/>
        <xdr:cNvCxnSpPr/>
      </xdr:nvCxnSpPr>
      <xdr:spPr bwMode="auto">
        <a:xfrm>
          <a:off x="1228100" y="3322397"/>
          <a:ext cx="910745" cy="0"/>
        </a:xfrm>
        <a:prstGeom prst="straightConnector1">
          <a:avLst/>
        </a:prstGeom>
        <a:solidFill>
          <a:srgbClr val="FFFFFF"/>
        </a:solidFill>
        <a:ln w="9525" cap="flat" cmpd="sng" algn="ctr">
          <a:solidFill>
            <a:srgbClr val="000000"/>
          </a:solidFill>
          <a:prstDash val="solid"/>
          <a:round/>
          <a:headEnd type="arrow"/>
          <a:tailEnd type="arrow"/>
        </a:ln>
        <a:effectLst/>
      </xdr:spPr>
    </xdr:cxnSp>
    <xdr:clientData/>
  </xdr:twoCellAnchor>
  <xdr:twoCellAnchor>
    <xdr:from>
      <xdr:col>1</xdr:col>
      <xdr:colOff>272579</xdr:colOff>
      <xdr:row>20</xdr:row>
      <xdr:rowOff>64494</xdr:rowOff>
    </xdr:from>
    <xdr:to>
      <xdr:col>1</xdr:col>
      <xdr:colOff>567980</xdr:colOff>
      <xdr:row>20</xdr:row>
      <xdr:rowOff>64494</xdr:rowOff>
    </xdr:to>
    <xdr:cxnSp macro="">
      <xdr:nvCxnSpPr>
        <xdr:cNvPr id="28" name="Straight Connector 27"/>
        <xdr:cNvCxnSpPr/>
      </xdr:nvCxnSpPr>
      <xdr:spPr bwMode="auto">
        <a:xfrm flipH="1">
          <a:off x="882179" y="3541119"/>
          <a:ext cx="29540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272579</xdr:colOff>
      <xdr:row>24</xdr:row>
      <xdr:rowOff>109286</xdr:rowOff>
    </xdr:from>
    <xdr:to>
      <xdr:col>1</xdr:col>
      <xdr:colOff>567980</xdr:colOff>
      <xdr:row>24</xdr:row>
      <xdr:rowOff>109286</xdr:rowOff>
    </xdr:to>
    <xdr:cxnSp macro="">
      <xdr:nvCxnSpPr>
        <xdr:cNvPr id="29" name="Straight Connector 28"/>
        <xdr:cNvCxnSpPr/>
      </xdr:nvCxnSpPr>
      <xdr:spPr bwMode="auto">
        <a:xfrm flipH="1">
          <a:off x="882179" y="4233611"/>
          <a:ext cx="29540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357765</xdr:colOff>
      <xdr:row>20</xdr:row>
      <xdr:rowOff>64494</xdr:rowOff>
    </xdr:from>
    <xdr:to>
      <xdr:col>1</xdr:col>
      <xdr:colOff>357765</xdr:colOff>
      <xdr:row>24</xdr:row>
      <xdr:rowOff>109286</xdr:rowOff>
    </xdr:to>
    <xdr:cxnSp macro="">
      <xdr:nvCxnSpPr>
        <xdr:cNvPr id="30" name="Straight Arrow Connector 29"/>
        <xdr:cNvCxnSpPr/>
      </xdr:nvCxnSpPr>
      <xdr:spPr bwMode="auto">
        <a:xfrm>
          <a:off x="967365" y="3541119"/>
          <a:ext cx="0" cy="692492"/>
        </a:xfrm>
        <a:prstGeom prst="straightConnector1">
          <a:avLst/>
        </a:prstGeom>
        <a:solidFill>
          <a:srgbClr val="FFFFFF"/>
        </a:solidFill>
        <a:ln w="9525" cap="flat" cmpd="sng" algn="ctr">
          <a:solidFill>
            <a:srgbClr val="000000"/>
          </a:solidFill>
          <a:prstDash val="solid"/>
          <a:round/>
          <a:headEnd type="arrow"/>
          <a:tailEnd type="arrow"/>
        </a:ln>
        <a:effectLst/>
      </xdr:spPr>
    </xdr:cxnSp>
    <xdr:clientData/>
  </xdr:twoCellAnchor>
  <xdr:twoCellAnchor>
    <xdr:from>
      <xdr:col>2</xdr:col>
      <xdr:colOff>327880</xdr:colOff>
      <xdr:row>17</xdr:row>
      <xdr:rowOff>154811</xdr:rowOff>
    </xdr:from>
    <xdr:to>
      <xdr:col>3</xdr:col>
      <xdr:colOff>60464</xdr:colOff>
      <xdr:row>19</xdr:row>
      <xdr:rowOff>48684</xdr:rowOff>
    </xdr:to>
    <xdr:sp macro="" textlink="">
      <xdr:nvSpPr>
        <xdr:cNvPr id="31" name="TextBox 30"/>
        <xdr:cNvSpPr txBox="1"/>
      </xdr:nvSpPr>
      <xdr:spPr>
        <a:xfrm>
          <a:off x="1547080" y="3107561"/>
          <a:ext cx="342184" cy="255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B</a:t>
          </a:r>
        </a:p>
      </xdr:txBody>
    </xdr:sp>
    <xdr:clientData/>
  </xdr:twoCellAnchor>
  <xdr:twoCellAnchor>
    <xdr:from>
      <xdr:col>1</xdr:col>
      <xdr:colOff>184111</xdr:colOff>
      <xdr:row>21</xdr:row>
      <xdr:rowOff>73436</xdr:rowOff>
    </xdr:from>
    <xdr:to>
      <xdr:col>1</xdr:col>
      <xdr:colOff>551025</xdr:colOff>
      <xdr:row>22</xdr:row>
      <xdr:rowOff>130844</xdr:rowOff>
    </xdr:to>
    <xdr:sp macro="" textlink="">
      <xdr:nvSpPr>
        <xdr:cNvPr id="32" name="TextBox 31"/>
        <xdr:cNvSpPr txBox="1"/>
      </xdr:nvSpPr>
      <xdr:spPr>
        <a:xfrm>
          <a:off x="793711" y="3711986"/>
          <a:ext cx="366914" cy="2193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t>H</a:t>
          </a:r>
        </a:p>
      </xdr:txBody>
    </xdr:sp>
    <xdr:clientData/>
  </xdr:twoCellAnchor>
  <xdr:twoCellAnchor>
    <xdr:from>
      <xdr:col>8</xdr:col>
      <xdr:colOff>56029</xdr:colOff>
      <xdr:row>27</xdr:row>
      <xdr:rowOff>131898</xdr:rowOff>
    </xdr:from>
    <xdr:to>
      <xdr:col>10</xdr:col>
      <xdr:colOff>526677</xdr:colOff>
      <xdr:row>29</xdr:row>
      <xdr:rowOff>163066</xdr:rowOff>
    </xdr:to>
    <xdr:sp macro="" textlink="">
      <xdr:nvSpPr>
        <xdr:cNvPr id="34" name="TextBox 33"/>
        <xdr:cNvSpPr txBox="1"/>
      </xdr:nvSpPr>
      <xdr:spPr>
        <a:xfrm>
          <a:off x="4932829" y="4741998"/>
          <a:ext cx="1689848" cy="355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800" i="1"/>
            <a:t>Where 'B' is the</a:t>
          </a:r>
          <a:r>
            <a:rPr lang="en-CA" sz="800" i="1" baseline="0"/>
            <a:t> shorter of the two dimensions.</a:t>
          </a:r>
          <a:endParaRPr lang="en-CA" sz="800" i="1"/>
        </a:p>
      </xdr:txBody>
    </xdr:sp>
    <xdr:clientData/>
  </xdr:twoCellAnchor>
  <xdr:twoCellAnchor>
    <xdr:from>
      <xdr:col>5</xdr:col>
      <xdr:colOff>89647</xdr:colOff>
      <xdr:row>36</xdr:row>
      <xdr:rowOff>139212</xdr:rowOff>
    </xdr:from>
    <xdr:to>
      <xdr:col>10</xdr:col>
      <xdr:colOff>369792</xdr:colOff>
      <xdr:row>55</xdr:row>
      <xdr:rowOff>134471</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4</xdr:col>
          <xdr:colOff>1998</xdr:colOff>
          <xdr:row>56</xdr:row>
          <xdr:rowOff>0</xdr:rowOff>
        </xdr:to>
        <xdr:pic>
          <xdr:nvPicPr>
            <xdr:cNvPr id="1025" name="Picture 1"/>
            <xdr:cNvPicPr>
              <a:picLocks noChangeAspect="1" noChangeArrowheads="1"/>
              <a:extLst>
                <a:ext uri="{84589F7E-364E-4C9E-8A38-B11213B215E9}">
                  <a14:cameraTool cellRange="ANALYSIS!$KX$19:$ML$59" spid="_x0000_s1051"/>
                </a:ext>
              </a:extLst>
            </xdr:cNvPicPr>
          </xdr:nvPicPr>
          <xdr:blipFill>
            <a:blip xmlns:r="http://schemas.openxmlformats.org/officeDocument/2006/relationships" r:embed="rId2"/>
            <a:srcRect r="143" b="536"/>
            <a:stretch>
              <a:fillRect/>
            </a:stretch>
          </xdr:blipFill>
          <xdr:spPr bwMode="auto">
            <a:xfrm>
              <a:off x="609600" y="6724650"/>
              <a:ext cx="1828800" cy="2581275"/>
            </a:xfrm>
            <a:prstGeom prst="rect">
              <a:avLst/>
            </a:prstGeom>
            <a:noFill/>
            <a:ln w="22225">
              <a:solidFill>
                <a:srgbClr val="000000" mc:Ignorable="a14" a14:legacySpreadsheetColorIndex="64"/>
              </a:solidFill>
              <a:miter lim="800000"/>
              <a:headEnd/>
              <a:tailEnd/>
            </a:ln>
            <a:extLst>
              <a:ext uri="{909E8E84-426E-40DD-AFC4-6F175D3DCCD1}">
                <a14:hiddenFill>
                  <a:solidFill>
                    <a:srgbClr val="FFFFFF"/>
                  </a:solidFill>
                </a14:hiddenFill>
              </a:ext>
            </a:extLst>
          </xdr:spPr>
        </xdr:pic>
        <xdr:clientData/>
      </xdr:twoCellAnchor>
    </mc:Choice>
    <mc:Fallback/>
  </mc:AlternateContent>
  <xdr:twoCellAnchor>
    <xdr:from>
      <xdr:col>0</xdr:col>
      <xdr:colOff>40822</xdr:colOff>
      <xdr:row>7</xdr:row>
      <xdr:rowOff>40821</xdr:rowOff>
    </xdr:from>
    <xdr:to>
      <xdr:col>4</xdr:col>
      <xdr:colOff>66675</xdr:colOff>
      <xdr:row>10</xdr:row>
      <xdr:rowOff>52475</xdr:rowOff>
    </xdr:to>
    <xdr:pic>
      <xdr:nvPicPr>
        <xdr:cNvPr id="38" name="Picture 37">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25213" cy="537434"/>
        </a:xfrm>
        <a:prstGeom prst="rect">
          <a:avLst/>
        </a:prstGeom>
      </xdr:spPr>
    </xdr:pic>
    <xdr:clientData/>
  </xdr:twoCellAnchor>
  <xdr:twoCellAnchor>
    <xdr:from>
      <xdr:col>2</xdr:col>
      <xdr:colOff>509901</xdr:colOff>
      <xdr:row>9</xdr:row>
      <xdr:rowOff>95706</xdr:rowOff>
    </xdr:from>
    <xdr:to>
      <xdr:col>3</xdr:col>
      <xdr:colOff>573634</xdr:colOff>
      <xdr:row>10</xdr:row>
      <xdr:rowOff>145236</xdr:rowOff>
    </xdr:to>
    <xdr:pic>
      <xdr:nvPicPr>
        <xdr:cNvPr id="39" name="Picture 38"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59581" y="1673046"/>
          <a:ext cx="688573" cy="224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Normal="100" zoomScaleSheetLayoutView="100" workbookViewId="0">
      <selection activeCell="H13" sqref="H13"/>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99" customWidth="1"/>
    <col min="18" max="19" width="5.33203125" style="100" customWidth="1"/>
    <col min="20" max="25" width="9.109375" style="34"/>
    <col min="26" max="16384" width="9.109375" style="20"/>
  </cols>
  <sheetData>
    <row r="1" spans="1:25" s="5" customFormat="1" ht="13.8" x14ac:dyDescent="0.3">
      <c r="A1" s="1"/>
      <c r="B1" s="2" t="s">
        <v>0</v>
      </c>
      <c r="C1" s="3" t="s">
        <v>1</v>
      </c>
      <c r="D1" s="1"/>
      <c r="E1" s="1"/>
      <c r="F1" s="2" t="s">
        <v>2</v>
      </c>
      <c r="G1" s="4"/>
      <c r="H1" s="1"/>
      <c r="I1" s="1"/>
      <c r="J1" s="1"/>
      <c r="K1" s="1"/>
      <c r="M1" s="32"/>
      <c r="N1" s="32"/>
      <c r="O1" s="32"/>
      <c r="P1" s="32"/>
      <c r="Q1" s="32"/>
      <c r="R1" s="32"/>
      <c r="S1" s="32"/>
      <c r="T1" s="28"/>
      <c r="U1" s="28"/>
      <c r="V1" s="28"/>
      <c r="W1" s="29"/>
      <c r="X1" s="30"/>
      <c r="Y1" s="28"/>
    </row>
    <row r="2" spans="1:25" s="5" customFormat="1" ht="13.8" x14ac:dyDescent="0.3">
      <c r="A2" s="1"/>
      <c r="B2" s="2" t="s">
        <v>10</v>
      </c>
      <c r="C2" s="3" t="s">
        <v>11</v>
      </c>
      <c r="D2" s="1"/>
      <c r="E2" s="1"/>
      <c r="F2" s="2" t="s">
        <v>12</v>
      </c>
      <c r="G2" s="3"/>
      <c r="H2" s="1"/>
      <c r="I2" s="1"/>
      <c r="J2" s="1"/>
      <c r="K2" s="1"/>
      <c r="M2" s="32"/>
      <c r="N2" s="32"/>
      <c r="O2" s="32"/>
      <c r="P2" s="32"/>
      <c r="Q2" s="32"/>
      <c r="R2" s="32"/>
      <c r="S2" s="32"/>
      <c r="T2" s="28"/>
      <c r="U2" s="28"/>
      <c r="V2" s="28"/>
      <c r="W2" s="29"/>
      <c r="X2" s="30"/>
      <c r="Y2" s="28"/>
    </row>
    <row r="3" spans="1:25" s="5" customFormat="1" ht="13.8" x14ac:dyDescent="0.3">
      <c r="A3" s="1"/>
      <c r="B3" s="2" t="s">
        <v>15</v>
      </c>
      <c r="C3" s="10"/>
      <c r="D3" s="1"/>
      <c r="E3" s="1"/>
      <c r="F3" s="2" t="s">
        <v>17</v>
      </c>
      <c r="G3" s="3"/>
      <c r="H3" s="1"/>
      <c r="I3" s="1"/>
      <c r="J3" s="1"/>
      <c r="K3" s="1"/>
      <c r="M3" s="32"/>
      <c r="N3" s="32"/>
      <c r="O3" s="32"/>
      <c r="P3" s="32"/>
      <c r="Q3" s="32"/>
      <c r="R3" s="32"/>
      <c r="S3" s="32"/>
      <c r="T3" s="28"/>
      <c r="U3" s="28"/>
      <c r="V3" s="28"/>
      <c r="W3" s="29"/>
      <c r="X3" s="30"/>
      <c r="Y3" s="28"/>
    </row>
    <row r="4" spans="1:25" s="5" customFormat="1" ht="13.8" x14ac:dyDescent="0.3">
      <c r="A4" s="1"/>
      <c r="B4" s="2" t="s">
        <v>20</v>
      </c>
      <c r="C4" s="4"/>
      <c r="D4" s="1"/>
      <c r="E4" s="1"/>
      <c r="F4" s="2" t="s">
        <v>21</v>
      </c>
      <c r="G4" s="3" t="s">
        <v>22</v>
      </c>
      <c r="H4" s="1"/>
      <c r="I4" s="1"/>
      <c r="J4" s="1"/>
      <c r="K4" s="1"/>
      <c r="M4" s="32"/>
      <c r="N4" s="32"/>
      <c r="O4" s="32"/>
      <c r="P4" s="32"/>
      <c r="Q4" s="99"/>
      <c r="R4" s="100"/>
      <c r="S4" s="100"/>
      <c r="T4" s="28"/>
      <c r="U4" s="28"/>
      <c r="V4" s="28"/>
      <c r="W4" s="29"/>
      <c r="X4" s="30"/>
      <c r="Y4" s="28"/>
    </row>
    <row r="5" spans="1:25" s="5" customFormat="1" ht="13.8" x14ac:dyDescent="0.3">
      <c r="A5" s="1"/>
      <c r="B5" s="2" t="s">
        <v>23</v>
      </c>
      <c r="C5" s="4"/>
      <c r="D5" s="1"/>
      <c r="E5" s="2"/>
      <c r="F5" s="1"/>
      <c r="G5" s="1"/>
      <c r="H5" s="1"/>
      <c r="I5" s="1"/>
      <c r="J5" s="1"/>
      <c r="K5" s="1"/>
      <c r="M5" s="32"/>
      <c r="N5" s="32"/>
      <c r="O5" s="32"/>
      <c r="P5" s="32"/>
      <c r="Q5" s="99"/>
      <c r="R5" s="100"/>
      <c r="S5" s="100"/>
      <c r="T5" s="28"/>
      <c r="U5" s="28"/>
      <c r="V5" s="28"/>
      <c r="W5" s="29"/>
      <c r="X5" s="30"/>
      <c r="Y5" s="28"/>
    </row>
    <row r="6" spans="1:25" s="5" customFormat="1" ht="13.8" x14ac:dyDescent="0.3">
      <c r="A6" s="1"/>
      <c r="B6" s="1" t="s">
        <v>24</v>
      </c>
      <c r="C6" s="13"/>
      <c r="D6" s="1"/>
      <c r="E6" s="1"/>
      <c r="F6" s="1"/>
      <c r="G6" s="1"/>
      <c r="H6" s="1"/>
      <c r="I6" s="1"/>
      <c r="J6" s="1"/>
      <c r="K6" s="1"/>
      <c r="M6" s="32"/>
      <c r="N6" s="32"/>
      <c r="O6" s="32"/>
      <c r="P6" s="32"/>
      <c r="Q6" s="99"/>
      <c r="R6" s="100"/>
      <c r="S6" s="100"/>
      <c r="T6" s="28"/>
      <c r="U6" s="28"/>
      <c r="V6" s="28"/>
      <c r="W6" s="29"/>
      <c r="X6" s="30"/>
      <c r="Y6" s="28"/>
    </row>
    <row r="7" spans="1:25" s="5" customFormat="1" ht="13.8" x14ac:dyDescent="0.3">
      <c r="A7" s="1"/>
      <c r="B7" s="1"/>
      <c r="C7" s="1"/>
      <c r="D7" s="1"/>
      <c r="E7" s="1"/>
      <c r="F7" s="1"/>
      <c r="G7" s="1"/>
      <c r="H7" s="1"/>
      <c r="I7" s="1"/>
      <c r="J7" s="1"/>
      <c r="K7" s="1"/>
      <c r="M7" s="32"/>
      <c r="N7" s="32"/>
      <c r="O7" s="32"/>
      <c r="P7" s="32"/>
      <c r="Q7" s="99"/>
      <c r="R7" s="100"/>
      <c r="S7" s="100"/>
      <c r="T7" s="28"/>
      <c r="U7" s="28"/>
      <c r="V7" s="28"/>
      <c r="W7" s="29"/>
      <c r="X7" s="30"/>
      <c r="Y7" s="28"/>
    </row>
    <row r="8" spans="1:25" s="5" customFormat="1" ht="13.8" x14ac:dyDescent="0.3">
      <c r="A8" s="14"/>
      <c r="E8" s="7"/>
      <c r="F8" s="8"/>
      <c r="H8" s="15"/>
      <c r="I8" s="7"/>
      <c r="J8" s="16"/>
      <c r="K8" s="17"/>
      <c r="L8" s="18"/>
      <c r="M8" s="32"/>
      <c r="N8" s="32"/>
      <c r="O8" s="32"/>
      <c r="P8" s="32"/>
      <c r="Q8" s="99"/>
      <c r="R8" s="100"/>
      <c r="S8" s="100"/>
      <c r="T8" s="28"/>
      <c r="U8" s="28"/>
      <c r="V8" s="28"/>
      <c r="W8" s="28"/>
      <c r="X8" s="28"/>
      <c r="Y8" s="28"/>
    </row>
    <row r="9" spans="1:25" s="5" customFormat="1" ht="13.8" x14ac:dyDescent="0.3">
      <c r="E9" s="7"/>
      <c r="F9" s="15"/>
      <c r="H9" s="15"/>
      <c r="I9" s="7"/>
      <c r="J9" s="17"/>
      <c r="K9" s="17"/>
      <c r="L9" s="18"/>
      <c r="M9" s="32"/>
      <c r="N9" s="32"/>
      <c r="O9" s="32"/>
      <c r="P9" s="32"/>
      <c r="Q9" s="99"/>
      <c r="R9" s="100"/>
      <c r="S9" s="100"/>
      <c r="T9" s="28"/>
      <c r="U9" s="28"/>
      <c r="V9" s="28"/>
      <c r="W9" s="28"/>
      <c r="X9" s="28"/>
      <c r="Y9" s="28"/>
    </row>
    <row r="10" spans="1:25" s="5" customFormat="1" ht="13.8" x14ac:dyDescent="0.3">
      <c r="E10" s="7"/>
      <c r="F10" s="15"/>
      <c r="H10" s="15"/>
      <c r="I10" s="7"/>
      <c r="J10" s="8"/>
      <c r="K10" s="15"/>
      <c r="L10" s="18"/>
      <c r="M10" s="32"/>
      <c r="N10" s="32"/>
      <c r="O10" s="32"/>
      <c r="P10" s="32"/>
      <c r="Q10" s="99"/>
      <c r="R10" s="100"/>
      <c r="S10" s="100"/>
      <c r="T10" s="28"/>
      <c r="U10" s="28"/>
      <c r="V10" s="28"/>
      <c r="W10" s="28"/>
      <c r="X10" s="28"/>
      <c r="Y10" s="28"/>
    </row>
    <row r="11" spans="1:25" s="5" customFormat="1" ht="13.8" x14ac:dyDescent="0.3">
      <c r="E11" s="7"/>
      <c r="F11" s="15"/>
      <c r="I11" s="19"/>
      <c r="J11" s="8"/>
      <c r="M11" s="32"/>
      <c r="N11" s="32"/>
      <c r="O11" s="32"/>
      <c r="P11" s="32"/>
      <c r="Q11" s="32"/>
      <c r="R11" s="32"/>
      <c r="S11" s="32"/>
      <c r="T11" s="28"/>
      <c r="U11" s="28"/>
      <c r="V11" s="28"/>
      <c r="W11" s="28"/>
      <c r="X11" s="28"/>
      <c r="Y11" s="28"/>
    </row>
    <row r="12" spans="1:25" x14ac:dyDescent="0.3">
      <c r="C12" s="21" t="str">
        <f>G4</f>
        <v>IMPORTANT INFORMATION</v>
      </c>
      <c r="M12" s="32"/>
      <c r="N12" s="32"/>
      <c r="O12" s="32"/>
      <c r="P12" s="32"/>
      <c r="Q12" s="101"/>
      <c r="R12" s="101"/>
      <c r="S12" s="101"/>
    </row>
    <row r="13" spans="1:25" s="5" customFormat="1" ht="13.8" x14ac:dyDescent="0.3">
      <c r="M13" s="32"/>
      <c r="N13" s="32"/>
      <c r="O13" s="32"/>
      <c r="P13" s="32"/>
      <c r="Q13" s="32"/>
      <c r="R13" s="32"/>
      <c r="S13" s="32"/>
      <c r="T13" s="28"/>
      <c r="U13" s="28"/>
      <c r="V13" s="28"/>
      <c r="W13" s="28"/>
      <c r="X13" s="28"/>
      <c r="Y13" s="28"/>
    </row>
    <row r="14" spans="1:25" s="5" customFormat="1" ht="13.8" x14ac:dyDescent="0.3">
      <c r="B14" s="23" t="s">
        <v>31</v>
      </c>
      <c r="M14" s="32"/>
      <c r="N14" s="32"/>
      <c r="O14" s="32"/>
      <c r="P14" s="32"/>
      <c r="Q14" s="32"/>
      <c r="R14" s="32"/>
      <c r="S14" s="32"/>
      <c r="T14" s="28"/>
      <c r="U14" s="28"/>
      <c r="V14" s="28"/>
      <c r="W14" s="28"/>
      <c r="X14" s="28"/>
      <c r="Y14" s="28"/>
    </row>
    <row r="15" spans="1:25" s="5" customFormat="1" ht="13.8" x14ac:dyDescent="0.3">
      <c r="A15" s="24"/>
      <c r="K15" s="24"/>
      <c r="M15" s="99"/>
      <c r="N15" s="99"/>
      <c r="O15" s="99"/>
      <c r="P15" s="99"/>
      <c r="Q15" s="99"/>
      <c r="R15" s="100"/>
      <c r="S15" s="100"/>
      <c r="T15" s="28"/>
      <c r="U15" s="28"/>
      <c r="V15" s="28"/>
      <c r="W15" s="28"/>
      <c r="X15" s="28"/>
      <c r="Y15" s="28"/>
    </row>
    <row r="16" spans="1:25" s="5" customFormat="1" ht="12.75" customHeight="1" x14ac:dyDescent="0.3">
      <c r="B16" s="113" t="s">
        <v>112</v>
      </c>
      <c r="C16" s="113"/>
      <c r="D16" s="113"/>
      <c r="E16" s="113"/>
      <c r="F16" s="113"/>
      <c r="G16" s="113"/>
      <c r="H16" s="113"/>
      <c r="I16" s="113"/>
      <c r="J16" s="113"/>
      <c r="M16" s="99"/>
      <c r="N16" s="99"/>
      <c r="O16" s="99"/>
      <c r="P16" s="99"/>
      <c r="Q16" s="99"/>
      <c r="R16" s="100"/>
      <c r="S16" s="100"/>
      <c r="T16" s="28"/>
      <c r="U16" s="28"/>
      <c r="V16" s="28"/>
      <c r="W16" s="28"/>
      <c r="X16" s="28"/>
      <c r="Y16" s="28"/>
    </row>
    <row r="17" spans="1:25" s="5" customFormat="1" ht="13.8" x14ac:dyDescent="0.3">
      <c r="B17" s="113"/>
      <c r="C17" s="113"/>
      <c r="D17" s="113"/>
      <c r="E17" s="113"/>
      <c r="F17" s="113"/>
      <c r="G17" s="113"/>
      <c r="H17" s="113"/>
      <c r="I17" s="113"/>
      <c r="J17" s="113"/>
      <c r="M17" s="99"/>
      <c r="N17" s="99"/>
      <c r="O17" s="99"/>
      <c r="P17" s="99"/>
      <c r="Q17" s="99"/>
      <c r="R17" s="100"/>
      <c r="S17" s="100"/>
      <c r="T17" s="28"/>
      <c r="U17" s="28"/>
      <c r="V17" s="28"/>
      <c r="W17" s="28"/>
      <c r="X17" s="28"/>
      <c r="Y17" s="28"/>
    </row>
    <row r="18" spans="1:25" s="5" customFormat="1" ht="13.8" x14ac:dyDescent="0.3">
      <c r="B18" s="113"/>
      <c r="C18" s="113"/>
      <c r="D18" s="113"/>
      <c r="E18" s="113"/>
      <c r="F18" s="113"/>
      <c r="G18" s="113"/>
      <c r="H18" s="113"/>
      <c r="I18" s="113"/>
      <c r="J18" s="113"/>
      <c r="M18" s="99"/>
      <c r="N18" s="99"/>
      <c r="O18" s="99"/>
      <c r="P18" s="99"/>
      <c r="Q18" s="99"/>
      <c r="R18" s="100"/>
      <c r="S18" s="100"/>
      <c r="T18" s="28"/>
      <c r="U18" s="28"/>
      <c r="V18" s="28"/>
      <c r="W18" s="28"/>
      <c r="X18" s="28"/>
      <c r="Y18" s="28"/>
    </row>
    <row r="19" spans="1:25" s="5" customFormat="1" ht="13.8" x14ac:dyDescent="0.3">
      <c r="B19" s="113"/>
      <c r="C19" s="113"/>
      <c r="D19" s="113"/>
      <c r="E19" s="113"/>
      <c r="F19" s="113"/>
      <c r="G19" s="113"/>
      <c r="H19" s="113"/>
      <c r="I19" s="113"/>
      <c r="J19" s="113"/>
      <c r="M19" s="99"/>
      <c r="N19" s="99"/>
      <c r="O19" s="99"/>
      <c r="P19" s="99"/>
      <c r="Q19" s="99"/>
      <c r="R19" s="100"/>
      <c r="S19" s="100"/>
      <c r="T19" s="28"/>
      <c r="U19" s="28"/>
      <c r="V19" s="28"/>
      <c r="W19" s="28"/>
      <c r="X19" s="28"/>
      <c r="Y19" s="28"/>
    </row>
    <row r="20" spans="1:25" s="5" customFormat="1" ht="12.75" customHeight="1" x14ac:dyDescent="0.3">
      <c r="A20" s="24"/>
      <c r="B20" s="25" t="s">
        <v>110</v>
      </c>
      <c r="C20" s="24"/>
      <c r="D20" s="24"/>
      <c r="E20" s="24"/>
      <c r="F20" s="24"/>
      <c r="G20" s="24"/>
      <c r="H20" s="24"/>
      <c r="I20" s="24"/>
      <c r="J20" s="24"/>
      <c r="K20" s="24"/>
      <c r="M20" s="99"/>
      <c r="N20" s="99"/>
      <c r="O20" s="99"/>
      <c r="P20" s="99"/>
      <c r="Q20" s="99"/>
      <c r="R20" s="100"/>
      <c r="S20" s="100"/>
      <c r="T20" s="28"/>
      <c r="U20" s="28"/>
      <c r="V20" s="28"/>
      <c r="W20" s="28"/>
      <c r="X20" s="28"/>
      <c r="Y20" s="28"/>
    </row>
    <row r="21" spans="1:25" s="5" customFormat="1" ht="13.8" x14ac:dyDescent="0.3">
      <c r="A21" s="24"/>
      <c r="B21" s="25"/>
      <c r="C21" s="24"/>
      <c r="D21" s="24"/>
      <c r="E21" s="24"/>
      <c r="F21" s="24"/>
      <c r="G21" s="24"/>
      <c r="H21" s="24"/>
      <c r="I21" s="24"/>
      <c r="J21" s="24"/>
      <c r="K21" s="24"/>
      <c r="M21" s="99"/>
      <c r="N21" s="99"/>
      <c r="O21" s="99"/>
      <c r="P21" s="99"/>
      <c r="Q21" s="99"/>
      <c r="R21" s="100"/>
      <c r="S21" s="100"/>
      <c r="T21" s="28"/>
      <c r="U21" s="28"/>
      <c r="V21" s="28"/>
      <c r="W21" s="28"/>
      <c r="X21" s="28"/>
      <c r="Y21" s="28"/>
    </row>
    <row r="22" spans="1:25" s="5" customFormat="1" ht="12.75" customHeight="1" x14ac:dyDescent="0.3">
      <c r="A22" s="24"/>
      <c r="B22" s="113" t="s">
        <v>113</v>
      </c>
      <c r="C22" s="113"/>
      <c r="D22" s="113"/>
      <c r="E22" s="113"/>
      <c r="F22" s="113"/>
      <c r="G22" s="113"/>
      <c r="H22" s="113"/>
      <c r="I22" s="113"/>
      <c r="J22" s="113"/>
      <c r="K22" s="24"/>
      <c r="M22" s="99"/>
      <c r="N22" s="99"/>
      <c r="O22" s="99"/>
      <c r="P22" s="99"/>
      <c r="Q22" s="99"/>
      <c r="R22" s="100"/>
      <c r="S22" s="100"/>
      <c r="T22" s="28"/>
      <c r="U22" s="28"/>
      <c r="V22" s="28"/>
      <c r="W22" s="28"/>
      <c r="X22" s="28"/>
      <c r="Y22" s="28"/>
    </row>
    <row r="23" spans="1:25" s="5" customFormat="1" ht="13.8" x14ac:dyDescent="0.3">
      <c r="A23" s="24"/>
      <c r="B23" s="113"/>
      <c r="C23" s="113"/>
      <c r="D23" s="113"/>
      <c r="E23" s="113"/>
      <c r="F23" s="113"/>
      <c r="G23" s="113"/>
      <c r="H23" s="113"/>
      <c r="I23" s="113"/>
      <c r="J23" s="113"/>
      <c r="K23" s="24"/>
      <c r="M23" s="99"/>
      <c r="N23" s="99"/>
      <c r="O23" s="99"/>
      <c r="P23" s="99"/>
      <c r="Q23" s="99"/>
      <c r="R23" s="100"/>
      <c r="S23" s="102"/>
      <c r="T23" s="28"/>
      <c r="U23" s="28"/>
      <c r="V23" s="28"/>
      <c r="W23" s="28"/>
      <c r="X23" s="28"/>
      <c r="Y23" s="28"/>
    </row>
    <row r="24" spans="1:25" s="5" customFormat="1" ht="13.8" x14ac:dyDescent="0.3">
      <c r="A24" s="24"/>
      <c r="B24" s="113"/>
      <c r="C24" s="113"/>
      <c r="D24" s="113"/>
      <c r="E24" s="113"/>
      <c r="F24" s="113"/>
      <c r="G24" s="113"/>
      <c r="H24" s="113"/>
      <c r="I24" s="113"/>
      <c r="J24" s="113"/>
      <c r="K24" s="24"/>
      <c r="M24" s="99"/>
      <c r="N24" s="99"/>
      <c r="O24" s="99"/>
      <c r="P24" s="99"/>
      <c r="Q24" s="99"/>
      <c r="R24" s="100"/>
      <c r="S24" s="102"/>
      <c r="T24" s="28"/>
      <c r="U24" s="28"/>
      <c r="V24" s="28"/>
      <c r="W24" s="28"/>
      <c r="X24" s="28"/>
      <c r="Y24" s="28"/>
    </row>
    <row r="25" spans="1:25" s="5" customFormat="1" ht="12.75" customHeight="1" x14ac:dyDescent="0.3">
      <c r="A25" s="24"/>
      <c r="B25" s="103"/>
      <c r="C25" s="103"/>
      <c r="D25" s="103"/>
      <c r="E25" s="103"/>
      <c r="F25" s="110" t="s">
        <v>122</v>
      </c>
      <c r="G25" s="103"/>
      <c r="H25" s="103"/>
      <c r="I25" s="103"/>
      <c r="J25" s="103"/>
      <c r="K25" s="24"/>
      <c r="M25" s="99"/>
      <c r="N25" s="99"/>
      <c r="O25" s="99"/>
      <c r="P25" s="99"/>
      <c r="Q25" s="99"/>
      <c r="R25" s="100"/>
      <c r="S25" s="100"/>
      <c r="T25" s="28"/>
      <c r="U25" s="28"/>
      <c r="V25" s="28"/>
      <c r="W25" s="28"/>
      <c r="X25" s="28"/>
      <c r="Y25" s="28"/>
    </row>
    <row r="26" spans="1:25" s="5" customFormat="1" ht="12.75" customHeight="1" x14ac:dyDescent="0.3">
      <c r="A26" s="24"/>
      <c r="B26" s="113" t="s">
        <v>114</v>
      </c>
      <c r="C26" s="113"/>
      <c r="D26" s="113"/>
      <c r="E26" s="113"/>
      <c r="F26" s="113"/>
      <c r="G26" s="113"/>
      <c r="H26" s="113"/>
      <c r="I26" s="113"/>
      <c r="J26" s="113"/>
      <c r="K26" s="24"/>
      <c r="M26" s="99"/>
      <c r="N26" s="99"/>
      <c r="O26" s="99"/>
      <c r="P26" s="99"/>
      <c r="Q26" s="99"/>
      <c r="R26" s="100"/>
      <c r="S26" s="100"/>
      <c r="T26" s="28"/>
      <c r="U26" s="28"/>
      <c r="V26" s="28"/>
      <c r="W26" s="28"/>
      <c r="X26" s="28"/>
      <c r="Y26" s="28"/>
    </row>
    <row r="27" spans="1:25" s="5" customFormat="1" ht="13.8" x14ac:dyDescent="0.3">
      <c r="A27" s="24"/>
      <c r="B27" s="113"/>
      <c r="C27" s="113"/>
      <c r="D27" s="113"/>
      <c r="E27" s="113"/>
      <c r="F27" s="113"/>
      <c r="G27" s="113"/>
      <c r="H27" s="113"/>
      <c r="I27" s="113"/>
      <c r="J27" s="113"/>
      <c r="K27" s="24"/>
      <c r="M27" s="99"/>
      <c r="N27" s="99"/>
      <c r="O27" s="99"/>
      <c r="P27" s="99"/>
      <c r="Q27" s="99"/>
      <c r="R27" s="100"/>
      <c r="S27" s="100"/>
      <c r="T27" s="28"/>
      <c r="U27" s="28"/>
      <c r="V27" s="28"/>
      <c r="W27" s="28"/>
      <c r="X27" s="28"/>
      <c r="Y27" s="28"/>
    </row>
    <row r="28" spans="1:25" s="5" customFormat="1" ht="13.8" x14ac:dyDescent="0.3">
      <c r="A28" s="24"/>
      <c r="B28" s="103"/>
      <c r="C28" s="103"/>
      <c r="D28" s="103"/>
      <c r="E28" s="103"/>
      <c r="F28" s="103"/>
      <c r="G28" s="103"/>
      <c r="H28" s="103"/>
      <c r="I28" s="103"/>
      <c r="J28" s="103"/>
      <c r="K28" s="24"/>
      <c r="M28" s="99"/>
      <c r="N28" s="99"/>
      <c r="O28" s="99"/>
      <c r="P28" s="99"/>
      <c r="Q28" s="99"/>
      <c r="R28" s="100"/>
      <c r="S28" s="100"/>
      <c r="T28" s="28"/>
      <c r="U28" s="28"/>
      <c r="V28" s="28"/>
      <c r="W28" s="28"/>
      <c r="X28" s="28"/>
      <c r="Y28" s="28"/>
    </row>
    <row r="29" spans="1:25" s="5" customFormat="1" ht="12.75" customHeight="1" x14ac:dyDescent="0.3">
      <c r="A29" s="24"/>
      <c r="B29" s="113" t="s">
        <v>115</v>
      </c>
      <c r="C29" s="113"/>
      <c r="D29" s="113"/>
      <c r="E29" s="113"/>
      <c r="F29" s="113"/>
      <c r="G29" s="113"/>
      <c r="H29" s="113"/>
      <c r="I29" s="113"/>
      <c r="J29" s="113"/>
      <c r="K29" s="24"/>
      <c r="M29" s="99"/>
      <c r="N29" s="99"/>
      <c r="O29" s="99"/>
      <c r="P29" s="99"/>
      <c r="Q29" s="99"/>
      <c r="R29" s="100"/>
      <c r="S29" s="100"/>
      <c r="T29" s="28"/>
      <c r="U29" s="28"/>
      <c r="V29" s="28"/>
      <c r="W29" s="28"/>
      <c r="X29" s="28"/>
      <c r="Y29" s="28"/>
    </row>
    <row r="30" spans="1:25" s="5" customFormat="1" ht="12.75" customHeight="1" x14ac:dyDescent="0.3">
      <c r="A30" s="24"/>
      <c r="B30" s="113"/>
      <c r="C30" s="113"/>
      <c r="D30" s="113"/>
      <c r="E30" s="113"/>
      <c r="F30" s="113"/>
      <c r="G30" s="113"/>
      <c r="H30" s="113"/>
      <c r="I30" s="113"/>
      <c r="J30" s="113"/>
      <c r="K30" s="24"/>
      <c r="M30" s="99"/>
      <c r="N30" s="99"/>
      <c r="O30" s="99"/>
      <c r="P30" s="99"/>
      <c r="Q30" s="99"/>
      <c r="R30" s="100"/>
      <c r="S30" s="100"/>
      <c r="T30" s="28"/>
      <c r="U30" s="28"/>
      <c r="V30" s="28"/>
      <c r="W30" s="28"/>
      <c r="X30" s="28"/>
      <c r="Y30" s="28"/>
    </row>
    <row r="31" spans="1:25" s="5" customFormat="1" ht="12.75" customHeight="1" x14ac:dyDescent="0.3">
      <c r="A31" s="24"/>
      <c r="B31" s="113"/>
      <c r="C31" s="113"/>
      <c r="D31" s="113"/>
      <c r="E31" s="113"/>
      <c r="F31" s="113"/>
      <c r="G31" s="113"/>
      <c r="H31" s="113"/>
      <c r="I31" s="113"/>
      <c r="J31" s="113"/>
      <c r="K31" s="24"/>
      <c r="M31" s="99"/>
      <c r="N31" s="99"/>
      <c r="O31" s="99"/>
      <c r="P31" s="99"/>
      <c r="Q31" s="99"/>
      <c r="R31" s="100"/>
      <c r="S31" s="100"/>
      <c r="T31" s="28"/>
      <c r="U31" s="28"/>
      <c r="V31" s="28"/>
      <c r="W31" s="28"/>
      <c r="X31" s="28"/>
      <c r="Y31" s="28"/>
    </row>
    <row r="32" spans="1:25" s="5" customFormat="1" ht="12.75" customHeight="1" x14ac:dyDescent="0.3">
      <c r="A32" s="24"/>
      <c r="B32" s="113"/>
      <c r="C32" s="113"/>
      <c r="D32" s="113"/>
      <c r="E32" s="113"/>
      <c r="F32" s="113"/>
      <c r="G32" s="113"/>
      <c r="H32" s="113"/>
      <c r="I32" s="113"/>
      <c r="J32" s="113"/>
      <c r="K32" s="24"/>
      <c r="M32" s="99"/>
      <c r="N32" s="99"/>
      <c r="O32" s="99"/>
      <c r="P32" s="99"/>
      <c r="Q32" s="99"/>
      <c r="R32" s="100"/>
      <c r="S32" s="100"/>
      <c r="T32" s="28"/>
      <c r="U32" s="28"/>
      <c r="V32" s="28"/>
      <c r="W32" s="28"/>
      <c r="X32" s="28"/>
      <c r="Y32" s="28"/>
    </row>
    <row r="33" spans="1:25" s="5" customFormat="1" ht="12.75" customHeight="1" x14ac:dyDescent="0.3">
      <c r="A33" s="24"/>
      <c r="B33" s="113"/>
      <c r="C33" s="113"/>
      <c r="D33" s="113"/>
      <c r="E33" s="113"/>
      <c r="F33" s="113"/>
      <c r="G33" s="113"/>
      <c r="H33" s="113"/>
      <c r="I33" s="113"/>
      <c r="J33" s="113"/>
      <c r="K33" s="24"/>
      <c r="M33" s="99"/>
      <c r="N33" s="99"/>
      <c r="O33" s="99"/>
      <c r="P33" s="99"/>
      <c r="Q33" s="99"/>
      <c r="R33" s="100"/>
      <c r="S33" s="102"/>
      <c r="T33" s="28"/>
      <c r="U33" s="28"/>
      <c r="V33" s="28"/>
      <c r="W33" s="28"/>
      <c r="X33" s="28"/>
      <c r="Y33" s="28"/>
    </row>
    <row r="34" spans="1:25" s="5" customFormat="1" ht="13.8" x14ac:dyDescent="0.3">
      <c r="A34" s="24"/>
      <c r="B34" s="103"/>
      <c r="C34" s="103"/>
      <c r="D34" s="115" t="s">
        <v>32</v>
      </c>
      <c r="E34" s="115"/>
      <c r="F34" s="115"/>
      <c r="G34" s="115"/>
      <c r="H34" s="115"/>
      <c r="I34" s="103"/>
      <c r="J34" s="103"/>
      <c r="K34" s="24"/>
      <c r="M34" s="99"/>
      <c r="N34" s="99"/>
      <c r="O34" s="99"/>
      <c r="P34" s="99"/>
      <c r="Q34" s="99"/>
      <c r="R34" s="100"/>
      <c r="S34" s="102"/>
      <c r="T34" s="28"/>
      <c r="U34" s="28"/>
      <c r="V34" s="28"/>
      <c r="W34" s="28"/>
      <c r="X34" s="28"/>
      <c r="Y34" s="28"/>
    </row>
    <row r="35" spans="1:25" s="5" customFormat="1" ht="12.75" customHeight="1" x14ac:dyDescent="0.3">
      <c r="A35" s="24"/>
      <c r="B35" s="24"/>
      <c r="C35" s="24"/>
      <c r="I35" s="24"/>
      <c r="J35" s="24"/>
      <c r="K35" s="24"/>
      <c r="M35" s="99"/>
      <c r="N35" s="99"/>
      <c r="O35" s="99"/>
      <c r="P35" s="99"/>
      <c r="Q35" s="99"/>
      <c r="R35" s="100"/>
      <c r="S35" s="100"/>
      <c r="T35" s="28"/>
      <c r="U35" s="28"/>
      <c r="V35" s="28"/>
      <c r="W35" s="28"/>
      <c r="X35" s="28"/>
      <c r="Y35" s="28"/>
    </row>
    <row r="36" spans="1:25" s="5" customFormat="1" ht="12.75" customHeight="1" x14ac:dyDescent="0.3">
      <c r="A36" s="24"/>
      <c r="B36" s="25" t="s">
        <v>33</v>
      </c>
      <c r="C36" s="24"/>
      <c r="D36" s="24"/>
      <c r="E36" s="24"/>
      <c r="F36" s="111"/>
      <c r="G36" s="24"/>
      <c r="H36" s="24"/>
      <c r="I36" s="24"/>
      <c r="J36" s="24"/>
      <c r="K36" s="24"/>
      <c r="M36" s="99"/>
      <c r="N36" s="99"/>
      <c r="O36" s="99"/>
      <c r="P36" s="99"/>
      <c r="Q36" s="99"/>
      <c r="R36" s="100"/>
      <c r="S36" s="100"/>
      <c r="T36" s="28"/>
      <c r="U36" s="28"/>
      <c r="V36" s="28"/>
      <c r="W36" s="28"/>
      <c r="X36" s="28"/>
      <c r="Y36" s="28"/>
    </row>
    <row r="37" spans="1:25" s="5" customFormat="1" ht="13.8" x14ac:dyDescent="0.3">
      <c r="A37" s="24"/>
      <c r="B37" s="25"/>
      <c r="C37" s="24"/>
      <c r="D37" s="24"/>
      <c r="E37" s="24"/>
      <c r="F37" s="111"/>
      <c r="G37" s="24"/>
      <c r="H37" s="24"/>
      <c r="I37" s="24"/>
      <c r="J37" s="24"/>
      <c r="K37" s="24"/>
      <c r="M37" s="99"/>
      <c r="N37" s="99"/>
      <c r="O37" s="99"/>
      <c r="P37" s="99"/>
      <c r="Q37" s="99"/>
      <c r="R37" s="100"/>
      <c r="S37" s="100"/>
      <c r="T37" s="28"/>
      <c r="U37" s="28"/>
      <c r="V37" s="28"/>
      <c r="W37" s="28"/>
      <c r="X37" s="28"/>
      <c r="Y37" s="28"/>
    </row>
    <row r="38" spans="1:25" s="5" customFormat="1" ht="12.75" customHeight="1" x14ac:dyDescent="0.3">
      <c r="A38" s="24"/>
      <c r="B38" s="113" t="s">
        <v>116</v>
      </c>
      <c r="C38" s="113"/>
      <c r="D38" s="113"/>
      <c r="E38" s="113"/>
      <c r="F38" s="113"/>
      <c r="G38" s="113"/>
      <c r="H38" s="113"/>
      <c r="I38" s="113"/>
      <c r="J38" s="113"/>
      <c r="K38" s="24"/>
      <c r="M38" s="99"/>
      <c r="N38" s="99"/>
      <c r="O38" s="99"/>
      <c r="P38" s="99"/>
      <c r="Q38" s="99"/>
      <c r="R38" s="100"/>
      <c r="S38" s="100"/>
      <c r="T38" s="28"/>
      <c r="U38" s="28"/>
      <c r="V38" s="28"/>
      <c r="W38" s="28"/>
      <c r="X38" s="28"/>
      <c r="Y38" s="28"/>
    </row>
    <row r="39" spans="1:25" s="5" customFormat="1" ht="13.8" x14ac:dyDescent="0.3">
      <c r="A39" s="24"/>
      <c r="B39" s="113"/>
      <c r="C39" s="113"/>
      <c r="D39" s="113"/>
      <c r="E39" s="113"/>
      <c r="F39" s="113"/>
      <c r="G39" s="113"/>
      <c r="H39" s="113"/>
      <c r="I39" s="113"/>
      <c r="J39" s="113"/>
      <c r="K39" s="24"/>
      <c r="M39" s="99"/>
      <c r="N39" s="99"/>
      <c r="O39" s="99"/>
      <c r="P39" s="99"/>
      <c r="Q39" s="99"/>
      <c r="R39" s="100"/>
      <c r="S39" s="100"/>
      <c r="T39" s="28"/>
      <c r="U39" s="28"/>
      <c r="V39" s="28"/>
      <c r="W39" s="28"/>
      <c r="X39" s="28"/>
      <c r="Y39" s="28"/>
    </row>
    <row r="40" spans="1:25" s="5" customFormat="1" ht="13.8" x14ac:dyDescent="0.3">
      <c r="A40" s="24"/>
      <c r="B40" s="103"/>
      <c r="C40" s="103"/>
      <c r="D40" s="103"/>
      <c r="E40" s="103"/>
      <c r="F40" s="103"/>
      <c r="G40" s="103"/>
      <c r="H40" s="103"/>
      <c r="I40" s="103"/>
      <c r="J40" s="103"/>
      <c r="K40" s="24"/>
      <c r="M40" s="99"/>
      <c r="N40" s="99"/>
      <c r="O40" s="99"/>
      <c r="P40" s="99"/>
      <c r="Q40" s="99"/>
      <c r="R40" s="100"/>
      <c r="S40" s="100"/>
      <c r="T40" s="28"/>
      <c r="U40" s="28"/>
      <c r="V40" s="28"/>
      <c r="W40" s="28"/>
      <c r="X40" s="28"/>
      <c r="Y40" s="28"/>
    </row>
    <row r="41" spans="1:25" s="5" customFormat="1" ht="12.75" customHeight="1" x14ac:dyDescent="0.3">
      <c r="A41" s="24"/>
      <c r="B41" s="113" t="s">
        <v>117</v>
      </c>
      <c r="C41" s="113"/>
      <c r="D41" s="113"/>
      <c r="E41" s="113"/>
      <c r="F41" s="113"/>
      <c r="G41" s="113"/>
      <c r="H41" s="113"/>
      <c r="I41" s="113"/>
      <c r="J41" s="113"/>
      <c r="K41" s="24"/>
      <c r="M41" s="99"/>
      <c r="N41" s="99"/>
      <c r="O41" s="99"/>
      <c r="P41" s="99"/>
      <c r="Q41" s="99"/>
      <c r="R41" s="100"/>
      <c r="S41" s="100"/>
      <c r="T41" s="28"/>
      <c r="U41" s="28"/>
      <c r="V41" s="28"/>
      <c r="W41" s="28"/>
      <c r="X41" s="28"/>
      <c r="Y41" s="28"/>
    </row>
    <row r="42" spans="1:25" s="5" customFormat="1" ht="13.8" x14ac:dyDescent="0.3">
      <c r="A42" s="24"/>
      <c r="B42" s="113"/>
      <c r="C42" s="113"/>
      <c r="D42" s="113"/>
      <c r="E42" s="113"/>
      <c r="F42" s="113"/>
      <c r="G42" s="113"/>
      <c r="H42" s="113"/>
      <c r="I42" s="113"/>
      <c r="J42" s="113"/>
      <c r="K42" s="24"/>
      <c r="M42" s="99"/>
      <c r="N42" s="99"/>
      <c r="O42" s="99"/>
      <c r="P42" s="99"/>
      <c r="Q42" s="99"/>
      <c r="R42" s="100"/>
      <c r="S42" s="100"/>
      <c r="T42" s="28"/>
      <c r="U42" s="28"/>
      <c r="V42" s="28"/>
      <c r="W42" s="28"/>
      <c r="X42" s="28"/>
      <c r="Y42" s="28"/>
    </row>
    <row r="43" spans="1:25" s="5" customFormat="1" ht="13.8" x14ac:dyDescent="0.3">
      <c r="A43" s="24"/>
      <c r="B43" s="113"/>
      <c r="C43" s="113"/>
      <c r="D43" s="113"/>
      <c r="E43" s="113"/>
      <c r="F43" s="113"/>
      <c r="G43" s="113"/>
      <c r="H43" s="113"/>
      <c r="I43" s="113"/>
      <c r="J43" s="113"/>
      <c r="K43" s="24"/>
      <c r="M43" s="99"/>
      <c r="N43" s="99"/>
      <c r="O43" s="99"/>
      <c r="P43" s="99"/>
      <c r="Q43" s="99"/>
      <c r="R43" s="100"/>
      <c r="S43" s="100"/>
      <c r="T43" s="28"/>
      <c r="U43" s="28"/>
      <c r="V43" s="28"/>
      <c r="W43" s="28"/>
      <c r="X43" s="28"/>
      <c r="Y43" s="28"/>
    </row>
    <row r="44" spans="1:25" s="5" customFormat="1" ht="12.75" customHeight="1" x14ac:dyDescent="0.3">
      <c r="A44" s="24"/>
      <c r="B44" s="103"/>
      <c r="C44" s="103"/>
      <c r="D44" s="103"/>
      <c r="E44" s="103"/>
      <c r="F44" s="103"/>
      <c r="G44" s="103"/>
      <c r="H44" s="103"/>
      <c r="I44" s="103"/>
      <c r="J44" s="103"/>
      <c r="K44" s="24"/>
      <c r="M44" s="99"/>
      <c r="N44" s="99"/>
      <c r="O44" s="99"/>
      <c r="P44" s="99"/>
      <c r="Q44" s="99"/>
      <c r="R44" s="100"/>
      <c r="S44" s="100"/>
      <c r="T44" s="28"/>
      <c r="U44" s="28"/>
      <c r="V44" s="28"/>
      <c r="W44" s="28"/>
      <c r="X44" s="28"/>
      <c r="Y44" s="28"/>
    </row>
    <row r="45" spans="1:25" s="5" customFormat="1" ht="12.75" customHeight="1" x14ac:dyDescent="0.3">
      <c r="A45" s="24"/>
      <c r="B45" s="113" t="s">
        <v>111</v>
      </c>
      <c r="C45" s="113"/>
      <c r="D45" s="113"/>
      <c r="E45" s="113"/>
      <c r="F45" s="113"/>
      <c r="G45" s="113"/>
      <c r="H45" s="113"/>
      <c r="I45" s="113"/>
      <c r="J45" s="113"/>
      <c r="K45" s="24"/>
      <c r="M45" s="99"/>
      <c r="N45" s="99"/>
      <c r="O45" s="99"/>
      <c r="P45" s="99"/>
      <c r="Q45" s="99"/>
      <c r="R45" s="100"/>
      <c r="S45" s="100"/>
      <c r="T45" s="28"/>
      <c r="U45" s="28"/>
      <c r="V45" s="28"/>
      <c r="W45" s="28"/>
      <c r="X45" s="28"/>
      <c r="Y45" s="28"/>
    </row>
    <row r="46" spans="1:25" s="5" customFormat="1" ht="13.8" x14ac:dyDescent="0.3">
      <c r="A46" s="24"/>
      <c r="B46" s="113"/>
      <c r="C46" s="113"/>
      <c r="D46" s="113"/>
      <c r="E46" s="113"/>
      <c r="F46" s="113"/>
      <c r="G46" s="113"/>
      <c r="H46" s="113"/>
      <c r="I46" s="113"/>
      <c r="J46" s="113"/>
      <c r="K46" s="24"/>
      <c r="M46" s="99"/>
      <c r="N46" s="99"/>
      <c r="O46" s="99"/>
      <c r="P46" s="99"/>
      <c r="Q46" s="99"/>
      <c r="R46" s="100"/>
      <c r="S46" s="100"/>
      <c r="T46" s="28"/>
      <c r="U46" s="28"/>
      <c r="V46" s="28"/>
      <c r="W46" s="28"/>
      <c r="X46" s="28"/>
      <c r="Y46" s="28"/>
    </row>
    <row r="47" spans="1:25" s="5" customFormat="1" ht="13.8" x14ac:dyDescent="0.3">
      <c r="A47" s="24"/>
      <c r="B47" s="113"/>
      <c r="C47" s="113"/>
      <c r="D47" s="113"/>
      <c r="E47" s="113"/>
      <c r="F47" s="113"/>
      <c r="G47" s="113"/>
      <c r="H47" s="113"/>
      <c r="I47" s="113"/>
      <c r="J47" s="113"/>
      <c r="K47" s="24"/>
      <c r="M47" s="99"/>
      <c r="N47" s="99"/>
      <c r="O47" s="99"/>
      <c r="P47" s="99"/>
      <c r="Q47" s="99"/>
      <c r="R47" s="100"/>
      <c r="S47" s="100"/>
      <c r="T47" s="28"/>
      <c r="U47" s="28"/>
      <c r="V47" s="28"/>
      <c r="W47" s="28"/>
      <c r="X47" s="28"/>
      <c r="Y47" s="28"/>
    </row>
    <row r="48" spans="1:25" s="5" customFormat="1" ht="12.75" customHeight="1" x14ac:dyDescent="0.3">
      <c r="A48" s="24"/>
      <c r="B48" s="113"/>
      <c r="C48" s="113"/>
      <c r="D48" s="113"/>
      <c r="E48" s="113"/>
      <c r="F48" s="113"/>
      <c r="G48" s="113"/>
      <c r="H48" s="113"/>
      <c r="I48" s="113"/>
      <c r="J48" s="113"/>
      <c r="K48" s="24"/>
      <c r="M48" s="99"/>
      <c r="N48" s="99"/>
      <c r="O48" s="99"/>
      <c r="P48" s="99"/>
      <c r="Q48" s="99"/>
      <c r="R48" s="100"/>
      <c r="S48" s="100"/>
      <c r="T48" s="28"/>
      <c r="U48" s="28"/>
      <c r="V48" s="28"/>
      <c r="W48" s="28"/>
      <c r="X48" s="28"/>
      <c r="Y48" s="28"/>
    </row>
    <row r="49" spans="1:25" s="5" customFormat="1" ht="13.8" x14ac:dyDescent="0.3">
      <c r="A49" s="24"/>
      <c r="B49" s="24" t="s">
        <v>118</v>
      </c>
      <c r="C49" s="24"/>
      <c r="D49" s="24"/>
      <c r="E49" s="24"/>
      <c r="F49" s="24"/>
      <c r="G49" s="24"/>
      <c r="H49" s="24"/>
      <c r="I49" s="24"/>
      <c r="J49" s="24"/>
      <c r="K49" s="24"/>
      <c r="M49" s="99"/>
      <c r="N49" s="99"/>
      <c r="O49" s="99"/>
      <c r="P49" s="99"/>
      <c r="Q49" s="99"/>
      <c r="R49" s="100"/>
      <c r="S49" s="100"/>
      <c r="T49" s="28"/>
      <c r="U49" s="28"/>
      <c r="V49" s="28"/>
      <c r="W49" s="28"/>
      <c r="X49" s="28"/>
      <c r="Y49" s="28"/>
    </row>
    <row r="50" spans="1:25" s="5" customFormat="1" ht="13.8" x14ac:dyDescent="0.3">
      <c r="A50" s="24"/>
      <c r="B50" s="24"/>
      <c r="C50" s="24"/>
      <c r="D50" s="24"/>
      <c r="F50" s="110" t="s">
        <v>123</v>
      </c>
      <c r="G50" s="111"/>
      <c r="H50" s="24"/>
      <c r="I50" s="24"/>
      <c r="J50" s="24"/>
      <c r="K50" s="24"/>
      <c r="M50" s="99"/>
      <c r="N50" s="99"/>
      <c r="O50" s="99"/>
      <c r="P50" s="99"/>
      <c r="Q50" s="99"/>
      <c r="R50" s="100"/>
      <c r="S50" s="100"/>
      <c r="T50" s="28"/>
      <c r="U50" s="28"/>
      <c r="V50" s="28"/>
      <c r="W50" s="28"/>
      <c r="X50" s="28"/>
      <c r="Y50" s="28"/>
    </row>
    <row r="51" spans="1:25" s="5" customFormat="1" ht="13.8" x14ac:dyDescent="0.3">
      <c r="A51" s="24"/>
      <c r="B51" s="24"/>
      <c r="C51" s="24"/>
      <c r="D51" s="24"/>
      <c r="E51" s="24"/>
      <c r="F51" s="24"/>
      <c r="G51" s="24"/>
      <c r="H51" s="24"/>
      <c r="I51" s="24"/>
      <c r="J51" s="24"/>
      <c r="K51" s="24"/>
      <c r="M51" s="99"/>
      <c r="N51" s="99"/>
      <c r="O51" s="99"/>
      <c r="P51" s="99"/>
      <c r="Q51" s="99"/>
      <c r="R51" s="100"/>
      <c r="S51" s="100"/>
      <c r="T51" s="28"/>
      <c r="U51" s="28"/>
      <c r="V51" s="28"/>
      <c r="W51" s="28"/>
      <c r="X51" s="28"/>
      <c r="Y51" s="28"/>
    </row>
    <row r="52" spans="1:25" s="5" customFormat="1" ht="12.75" customHeight="1" x14ac:dyDescent="0.3">
      <c r="A52" s="24"/>
      <c r="B52" s="25" t="s">
        <v>119</v>
      </c>
      <c r="C52" s="24"/>
      <c r="D52" s="24"/>
      <c r="E52" s="24"/>
      <c r="F52" s="24"/>
      <c r="G52" s="24"/>
      <c r="H52" s="24"/>
      <c r="I52" s="24"/>
      <c r="J52" s="24"/>
      <c r="K52" s="24"/>
      <c r="M52" s="99"/>
      <c r="N52" s="99"/>
      <c r="O52" s="99"/>
      <c r="P52" s="99"/>
      <c r="Q52" s="99"/>
      <c r="R52" s="100"/>
      <c r="S52" s="100"/>
      <c r="T52" s="28"/>
      <c r="U52" s="28"/>
      <c r="V52" s="28"/>
      <c r="W52" s="28"/>
      <c r="X52" s="28"/>
      <c r="Y52" s="28"/>
    </row>
    <row r="53" spans="1:25" s="5" customFormat="1" ht="13.8" x14ac:dyDescent="0.3">
      <c r="A53" s="24"/>
      <c r="B53" s="24"/>
      <c r="C53" s="24"/>
      <c r="D53" s="24"/>
      <c r="E53" s="24"/>
      <c r="F53" s="24"/>
      <c r="G53" s="24"/>
      <c r="H53" s="24"/>
      <c r="I53" s="24"/>
      <c r="J53" s="24"/>
      <c r="K53" s="24"/>
      <c r="M53" s="99"/>
      <c r="N53" s="99"/>
      <c r="O53" s="99"/>
      <c r="P53" s="99"/>
      <c r="Q53" s="99"/>
      <c r="R53" s="100"/>
      <c r="S53" s="100"/>
      <c r="T53" s="28"/>
      <c r="U53" s="28"/>
      <c r="V53" s="28"/>
      <c r="W53" s="28"/>
      <c r="X53" s="28"/>
      <c r="Y53" s="28"/>
    </row>
    <row r="54" spans="1:25" s="5" customFormat="1" ht="12.75" customHeight="1" x14ac:dyDescent="0.3">
      <c r="A54" s="24"/>
      <c r="B54" s="114" t="s">
        <v>120</v>
      </c>
      <c r="C54" s="114"/>
      <c r="D54" s="114"/>
      <c r="E54" s="114"/>
      <c r="F54" s="114"/>
      <c r="G54" s="114"/>
      <c r="H54" s="114"/>
      <c r="I54" s="114"/>
      <c r="J54" s="114"/>
      <c r="K54" s="24"/>
      <c r="M54" s="99"/>
      <c r="N54" s="99"/>
      <c r="O54" s="99"/>
      <c r="P54" s="99"/>
      <c r="Q54" s="99"/>
      <c r="R54" s="100"/>
      <c r="S54" s="100"/>
      <c r="T54" s="28"/>
      <c r="U54" s="28"/>
      <c r="V54" s="28"/>
      <c r="W54" s="28"/>
      <c r="X54" s="28"/>
      <c r="Y54" s="28"/>
    </row>
    <row r="55" spans="1:25" s="5" customFormat="1" ht="13.8" x14ac:dyDescent="0.3">
      <c r="A55" s="24"/>
      <c r="B55" s="114"/>
      <c r="C55" s="114"/>
      <c r="D55" s="114"/>
      <c r="E55" s="114"/>
      <c r="F55" s="114"/>
      <c r="G55" s="114"/>
      <c r="H55" s="114"/>
      <c r="I55" s="114"/>
      <c r="J55" s="114"/>
      <c r="K55" s="24"/>
      <c r="M55" s="99"/>
      <c r="N55" s="99"/>
      <c r="O55" s="99"/>
      <c r="P55" s="99"/>
      <c r="Q55" s="99"/>
      <c r="R55" s="100"/>
      <c r="S55" s="100"/>
      <c r="T55" s="28"/>
      <c r="U55" s="28"/>
      <c r="V55" s="28"/>
      <c r="W55" s="28"/>
      <c r="X55" s="28"/>
      <c r="Y55" s="28"/>
    </row>
    <row r="56" spans="1:25" s="5" customFormat="1" ht="13.8" x14ac:dyDescent="0.3">
      <c r="A56" s="24"/>
      <c r="B56" s="114"/>
      <c r="C56" s="114"/>
      <c r="D56" s="114"/>
      <c r="E56" s="114"/>
      <c r="F56" s="114"/>
      <c r="G56" s="114"/>
      <c r="H56" s="114"/>
      <c r="I56" s="114"/>
      <c r="J56" s="114"/>
      <c r="K56" s="24"/>
      <c r="M56" s="99"/>
      <c r="N56" s="99"/>
      <c r="O56" s="99"/>
      <c r="P56" s="99"/>
      <c r="Q56" s="99"/>
      <c r="R56" s="100"/>
      <c r="S56" s="100"/>
      <c r="T56" s="28"/>
      <c r="U56" s="28"/>
      <c r="V56" s="28"/>
      <c r="W56" s="28"/>
      <c r="X56" s="28"/>
      <c r="Y56" s="28"/>
    </row>
    <row r="57" spans="1:25" s="5" customFormat="1" ht="13.8" x14ac:dyDescent="0.3">
      <c r="A57" s="24"/>
      <c r="B57" s="24"/>
      <c r="C57" s="24"/>
      <c r="D57" s="24"/>
      <c r="F57" s="111"/>
      <c r="G57" s="24"/>
      <c r="H57" s="24"/>
      <c r="I57" s="24"/>
      <c r="J57" s="24"/>
      <c r="K57" s="24"/>
      <c r="M57" s="99"/>
      <c r="N57" s="99"/>
      <c r="O57" s="99"/>
      <c r="P57" s="99"/>
      <c r="Q57" s="99"/>
      <c r="R57" s="100"/>
      <c r="S57" s="100"/>
      <c r="T57" s="28"/>
      <c r="U57" s="28"/>
      <c r="V57" s="28"/>
      <c r="W57" s="28"/>
      <c r="X57" s="28"/>
      <c r="Y57" s="28"/>
    </row>
    <row r="58" spans="1:25" s="5" customFormat="1" ht="13.8" x14ac:dyDescent="0.3">
      <c r="A58" s="24"/>
      <c r="B58" s="24"/>
      <c r="C58" s="24"/>
      <c r="D58" s="24"/>
      <c r="E58" s="24"/>
      <c r="F58" s="24"/>
      <c r="G58" s="24"/>
      <c r="H58" s="24"/>
      <c r="I58" s="24"/>
      <c r="J58" s="24"/>
      <c r="K58" s="24"/>
      <c r="M58" s="99"/>
      <c r="N58" s="99"/>
      <c r="O58" s="99"/>
      <c r="P58" s="99"/>
      <c r="Q58" s="99"/>
      <c r="R58" s="100"/>
      <c r="S58" s="100"/>
      <c r="T58" s="28"/>
      <c r="U58" s="28"/>
      <c r="V58" s="28"/>
      <c r="W58" s="28"/>
      <c r="X58" s="28"/>
      <c r="Y58" s="28"/>
    </row>
    <row r="59" spans="1:25" s="5" customFormat="1" ht="13.8" x14ac:dyDescent="0.3">
      <c r="K59" s="24"/>
      <c r="M59" s="99"/>
      <c r="N59" s="99"/>
      <c r="O59" s="99"/>
      <c r="P59" s="99"/>
      <c r="Q59" s="99"/>
      <c r="R59" s="100"/>
      <c r="S59" s="100"/>
      <c r="T59" s="28"/>
      <c r="U59" s="28"/>
      <c r="V59" s="28"/>
      <c r="W59" s="28"/>
      <c r="X59" s="28"/>
      <c r="Y59" s="28"/>
    </row>
    <row r="60" spans="1:25" s="5" customFormat="1" ht="13.8" x14ac:dyDescent="0.3">
      <c r="A60" s="24"/>
      <c r="B60" s="24" t="s">
        <v>121</v>
      </c>
      <c r="C60" s="24"/>
      <c r="D60" s="24"/>
      <c r="E60" s="24"/>
      <c r="F60" s="24"/>
      <c r="G60" s="24"/>
      <c r="H60" s="24"/>
      <c r="I60" s="24"/>
      <c r="J60" s="24"/>
      <c r="K60" s="24"/>
      <c r="M60" s="99"/>
      <c r="N60" s="99"/>
      <c r="O60" s="99"/>
      <c r="P60" s="99"/>
      <c r="Q60" s="99"/>
      <c r="R60" s="100"/>
      <c r="S60" s="100"/>
      <c r="T60" s="28"/>
      <c r="U60" s="28"/>
      <c r="V60" s="28"/>
      <c r="W60" s="28"/>
      <c r="X60" s="28"/>
      <c r="Y60" s="28"/>
    </row>
    <row r="61" spans="1:25" s="5" customFormat="1" ht="13.8" x14ac:dyDescent="0.3">
      <c r="A61" s="24"/>
      <c r="C61" s="24"/>
      <c r="D61" s="24"/>
      <c r="F61" s="110" t="s">
        <v>124</v>
      </c>
      <c r="G61" s="112"/>
      <c r="H61" s="24"/>
      <c r="I61" s="24"/>
      <c r="J61" s="24"/>
      <c r="K61" s="24"/>
      <c r="M61" s="99"/>
      <c r="N61" s="99"/>
      <c r="O61" s="99"/>
      <c r="P61" s="99"/>
      <c r="Q61" s="99"/>
      <c r="R61" s="100"/>
      <c r="S61" s="100"/>
      <c r="T61" s="28"/>
      <c r="U61" s="28"/>
      <c r="V61" s="28"/>
      <c r="W61" s="28"/>
      <c r="X61" s="28"/>
      <c r="Y61" s="28"/>
    </row>
    <row r="62" spans="1:25" s="5" customFormat="1" ht="13.8" x14ac:dyDescent="0.3">
      <c r="A62" s="24"/>
      <c r="B62" s="24"/>
      <c r="C62" s="24"/>
      <c r="D62" s="24"/>
      <c r="E62" s="24"/>
      <c r="F62" s="24"/>
      <c r="G62" s="24"/>
      <c r="H62" s="24"/>
      <c r="I62" s="24"/>
      <c r="J62" s="24"/>
      <c r="K62" s="24"/>
      <c r="M62" s="99"/>
      <c r="N62" s="99"/>
      <c r="O62" s="99"/>
      <c r="P62" s="99"/>
      <c r="Q62" s="99"/>
      <c r="R62" s="100"/>
      <c r="S62" s="100"/>
      <c r="T62" s="28"/>
      <c r="U62" s="28"/>
      <c r="V62" s="28"/>
      <c r="W62" s="28"/>
      <c r="X62" s="28"/>
      <c r="Y62" s="2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OR615"/>
  <sheetViews>
    <sheetView tabSelected="1" view="pageBreakPreview" zoomScale="85" zoomScaleNormal="100" zoomScaleSheetLayoutView="85" workbookViewId="0">
      <selection activeCell="A37" sqref="A37"/>
    </sheetView>
  </sheetViews>
  <sheetFormatPr defaultColWidth="9.109375" defaultRowHeight="15.6" x14ac:dyDescent="0.3"/>
  <cols>
    <col min="1" max="11" width="9.109375" style="20" customWidth="1"/>
    <col min="12" max="12" width="5.44140625" style="5" customWidth="1"/>
    <col min="13" max="17" width="5.33203125" style="11" customWidth="1"/>
    <col min="18" max="19" width="5.33203125" style="12" customWidth="1"/>
    <col min="20" max="309" width="9.109375" style="20"/>
    <col min="310" max="350" width="8.33203125" style="20" customWidth="1"/>
    <col min="351" max="16384" width="9.109375" style="20"/>
  </cols>
  <sheetData>
    <row r="1" spans="1:49" s="5" customFormat="1" ht="13.8" x14ac:dyDescent="0.3">
      <c r="B1" s="7" t="s">
        <v>0</v>
      </c>
      <c r="C1" s="15" t="s">
        <v>1</v>
      </c>
      <c r="F1" s="7" t="s">
        <v>2</v>
      </c>
      <c r="G1" s="15">
        <v>1</v>
      </c>
      <c r="M1" s="6" t="s">
        <v>3</v>
      </c>
      <c r="N1" s="6" t="s">
        <v>4</v>
      </c>
      <c r="O1" s="6" t="s">
        <v>5</v>
      </c>
      <c r="P1" s="6" t="s">
        <v>5</v>
      </c>
      <c r="Q1" s="6" t="s">
        <v>5</v>
      </c>
      <c r="R1" s="6" t="s">
        <v>6</v>
      </c>
      <c r="S1" s="6" t="s">
        <v>7</v>
      </c>
      <c r="T1" s="5" t="s">
        <v>8</v>
      </c>
      <c r="W1" s="7" t="s">
        <v>9</v>
      </c>
      <c r="X1" s="8">
        <f>SUM(M:M)</f>
        <v>1</v>
      </c>
    </row>
    <row r="2" spans="1:49" s="5" customFormat="1" ht="13.8" x14ac:dyDescent="0.3">
      <c r="B2" s="7" t="s">
        <v>10</v>
      </c>
      <c r="C2" s="15" t="s">
        <v>11</v>
      </c>
      <c r="F2" s="7" t="s">
        <v>12</v>
      </c>
      <c r="G2" s="15" t="s">
        <v>125</v>
      </c>
      <c r="M2" s="9" t="s">
        <v>13</v>
      </c>
      <c r="N2" s="9" t="s">
        <v>13</v>
      </c>
      <c r="O2" s="9" t="s">
        <v>4</v>
      </c>
      <c r="P2" s="9" t="s">
        <v>4</v>
      </c>
      <c r="Q2" s="9" t="s">
        <v>4</v>
      </c>
      <c r="R2" s="9" t="s">
        <v>13</v>
      </c>
      <c r="S2" s="9" t="s">
        <v>13</v>
      </c>
      <c r="W2" s="7" t="s">
        <v>14</v>
      </c>
      <c r="X2" s="8">
        <f>SUM(N:N)</f>
        <v>0</v>
      </c>
    </row>
    <row r="3" spans="1:49" s="5" customFormat="1" ht="13.8" x14ac:dyDescent="0.3">
      <c r="B3" s="7" t="s">
        <v>15</v>
      </c>
      <c r="C3" s="15" t="s">
        <v>16</v>
      </c>
      <c r="F3" s="7" t="s">
        <v>17</v>
      </c>
      <c r="G3" s="15" t="s">
        <v>18</v>
      </c>
      <c r="M3" s="9"/>
      <c r="N3" s="9"/>
      <c r="O3" s="9"/>
      <c r="P3" s="9"/>
      <c r="Q3" s="9"/>
      <c r="R3" s="9"/>
      <c r="S3" s="9"/>
      <c r="W3" s="7" t="s">
        <v>19</v>
      </c>
      <c r="X3" s="8">
        <f>SUM(O:O)</f>
        <v>0</v>
      </c>
    </row>
    <row r="4" spans="1:49" s="5" customFormat="1" ht="13.8" x14ac:dyDescent="0.3">
      <c r="B4" s="7" t="s">
        <v>20</v>
      </c>
      <c r="C4" s="8"/>
      <c r="F4" s="7" t="s">
        <v>21</v>
      </c>
      <c r="G4" s="26" t="s">
        <v>107</v>
      </c>
      <c r="M4" s="9"/>
      <c r="N4" s="9"/>
      <c r="O4" s="9"/>
      <c r="P4" s="9"/>
      <c r="Q4" s="11"/>
      <c r="R4" s="12"/>
      <c r="S4" s="12"/>
      <c r="W4" s="7" t="s">
        <v>19</v>
      </c>
      <c r="X4" s="8">
        <f>SUM(P:P)</f>
        <v>0</v>
      </c>
    </row>
    <row r="5" spans="1:49" s="5" customFormat="1" ht="13.8" x14ac:dyDescent="0.3">
      <c r="B5" s="7" t="s">
        <v>23</v>
      </c>
      <c r="C5" s="15" t="s">
        <v>34</v>
      </c>
      <c r="E5" s="7"/>
      <c r="M5" s="9"/>
      <c r="N5" s="9"/>
      <c r="O5" s="9"/>
      <c r="P5" s="9"/>
      <c r="Q5" s="11"/>
      <c r="R5" s="12"/>
      <c r="S5" s="12"/>
      <c r="W5" s="7" t="s">
        <v>19</v>
      </c>
      <c r="X5" s="8">
        <f>SUM(Q:Q)</f>
        <v>0</v>
      </c>
    </row>
    <row r="6" spans="1:49" s="5" customFormat="1" ht="13.8" x14ac:dyDescent="0.3">
      <c r="B6" s="5" t="s">
        <v>24</v>
      </c>
      <c r="C6" s="27"/>
      <c r="M6" s="9"/>
      <c r="N6" s="9"/>
      <c r="O6" s="9"/>
      <c r="P6" s="9"/>
      <c r="Q6" s="11"/>
      <c r="R6" s="12"/>
      <c r="S6" s="12"/>
      <c r="W6" s="7" t="s">
        <v>25</v>
      </c>
      <c r="X6" s="8">
        <f>SUM(R:R)</f>
        <v>0</v>
      </c>
    </row>
    <row r="7" spans="1:49" s="5" customFormat="1" ht="13.8" x14ac:dyDescent="0.3">
      <c r="M7" s="9"/>
      <c r="N7" s="9"/>
      <c r="O7" s="9"/>
      <c r="P7" s="9"/>
      <c r="Q7" s="11"/>
      <c r="R7" s="12"/>
      <c r="S7" s="12"/>
      <c r="W7" s="7" t="s">
        <v>26</v>
      </c>
      <c r="X7" s="8">
        <f>SUM(S:S)</f>
        <v>0</v>
      </c>
    </row>
    <row r="8" spans="1:49" s="33" customFormat="1" ht="13.8" x14ac:dyDescent="0.3">
      <c r="A8" s="14"/>
      <c r="B8" s="5"/>
      <c r="C8" s="5"/>
      <c r="D8" s="5"/>
      <c r="E8" s="7" t="s">
        <v>0</v>
      </c>
      <c r="F8" s="8" t="str">
        <f>$C$1</f>
        <v>R. Abbott</v>
      </c>
      <c r="G8" s="5"/>
      <c r="H8" s="15"/>
      <c r="I8" s="7" t="s">
        <v>27</v>
      </c>
      <c r="J8" s="16" t="str">
        <f>$G$2</f>
        <v>AA-SM-041-025</v>
      </c>
      <c r="K8" s="17"/>
      <c r="L8" s="18"/>
      <c r="M8" s="9"/>
      <c r="N8" s="9"/>
      <c r="O8" s="9"/>
      <c r="P8" s="9"/>
      <c r="Q8" s="11"/>
      <c r="R8" s="12"/>
      <c r="S8" s="12"/>
      <c r="T8" s="28"/>
    </row>
    <row r="9" spans="1:49" s="28" customFormat="1" ht="13.8" x14ac:dyDescent="0.3">
      <c r="A9" s="5"/>
      <c r="B9" s="5"/>
      <c r="C9" s="5"/>
      <c r="D9" s="5"/>
      <c r="E9" s="7" t="s">
        <v>10</v>
      </c>
      <c r="F9" s="15" t="str">
        <f>$C$2</f>
        <v xml:space="preserve"> </v>
      </c>
      <c r="G9" s="5"/>
      <c r="H9" s="15"/>
      <c r="I9" s="7" t="s">
        <v>28</v>
      </c>
      <c r="J9" s="17" t="str">
        <f>$G$3</f>
        <v>IR</v>
      </c>
      <c r="K9" s="17"/>
      <c r="L9" s="18"/>
      <c r="M9" s="9">
        <v>1</v>
      </c>
      <c r="N9" s="9"/>
      <c r="O9" s="9"/>
      <c r="P9" s="9"/>
      <c r="Q9" s="11"/>
      <c r="R9" s="12"/>
      <c r="S9" s="12"/>
    </row>
    <row r="10" spans="1:49" s="28" customFormat="1" ht="13.8" x14ac:dyDescent="0.3">
      <c r="A10" s="5"/>
      <c r="B10" s="5"/>
      <c r="C10" s="5"/>
      <c r="D10" s="5"/>
      <c r="E10" s="7" t="s">
        <v>15</v>
      </c>
      <c r="F10" s="15" t="str">
        <f>$C$3</f>
        <v>20/10/2013</v>
      </c>
      <c r="G10" s="5"/>
      <c r="H10" s="15"/>
      <c r="I10" s="7" t="s">
        <v>29</v>
      </c>
      <c r="J10" s="8" t="str">
        <f>L10&amp;" of "&amp;$G$1</f>
        <v>1 of 1</v>
      </c>
      <c r="K10" s="15"/>
      <c r="L10" s="18">
        <f>SUM($M$1:M9)</f>
        <v>1</v>
      </c>
      <c r="M10" s="9"/>
      <c r="N10" s="9"/>
      <c r="O10" s="9"/>
      <c r="P10" s="9"/>
      <c r="Q10" s="11"/>
      <c r="R10" s="12"/>
      <c r="S10" s="12"/>
    </row>
    <row r="11" spans="1:49" s="28" customFormat="1" ht="13.8" x14ac:dyDescent="0.3">
      <c r="A11" s="5"/>
      <c r="B11" s="5"/>
      <c r="C11" s="5"/>
      <c r="D11" s="5"/>
      <c r="E11" s="7" t="s">
        <v>30</v>
      </c>
      <c r="F11" s="15" t="str">
        <f>$C$5</f>
        <v>STANDARD METHOD</v>
      </c>
      <c r="G11" s="5"/>
      <c r="H11" s="5"/>
      <c r="I11" s="19"/>
      <c r="J11" s="8"/>
      <c r="K11" s="5"/>
      <c r="L11" s="5"/>
      <c r="M11" s="9"/>
      <c r="N11" s="9"/>
      <c r="O11" s="9"/>
      <c r="P11" s="9"/>
      <c r="Q11" s="9"/>
      <c r="R11" s="9"/>
      <c r="S11" s="9"/>
    </row>
    <row r="12" spans="1:49" s="34" customFormat="1" x14ac:dyDescent="0.3">
      <c r="A12" s="104"/>
      <c r="B12" s="21" t="str">
        <f>$G$4</f>
        <v>VON MISES STRESS DISTRIBUTION RECTANGULAR CROSS SECTION</v>
      </c>
      <c r="C12" s="105"/>
      <c r="D12" s="105"/>
      <c r="E12" s="106"/>
      <c r="F12" s="105"/>
      <c r="G12" s="105"/>
      <c r="H12" s="105"/>
      <c r="I12" s="105"/>
      <c r="J12" s="105"/>
      <c r="K12" s="105"/>
      <c r="L12" s="107"/>
      <c r="M12" s="108"/>
      <c r="N12" s="109"/>
      <c r="O12" s="109"/>
      <c r="P12" s="9"/>
      <c r="Q12" s="22"/>
      <c r="R12" s="22"/>
      <c r="S12" s="22"/>
      <c r="AB12" s="28"/>
    </row>
    <row r="13" spans="1:49" s="28" customFormat="1" ht="13.8" x14ac:dyDescent="0.3">
      <c r="B13" s="31" t="s">
        <v>36</v>
      </c>
      <c r="M13" s="9"/>
      <c r="N13" s="9"/>
      <c r="O13" s="9"/>
      <c r="P13" s="9"/>
      <c r="Q13" s="9"/>
      <c r="R13" s="9"/>
      <c r="S13" s="9"/>
      <c r="U13" s="28" t="s">
        <v>35</v>
      </c>
      <c r="Z13" s="28" t="s">
        <v>35</v>
      </c>
    </row>
    <row r="14" spans="1:49" s="28" customFormat="1" ht="13.8" x14ac:dyDescent="0.3">
      <c r="I14" s="35"/>
      <c r="J14" s="35"/>
      <c r="K14" s="35"/>
      <c r="M14" s="11"/>
      <c r="N14" s="11"/>
      <c r="O14" s="11"/>
      <c r="P14" s="11"/>
      <c r="Q14" s="11"/>
      <c r="R14" s="12"/>
      <c r="S14" s="12"/>
      <c r="U14" s="28" t="s">
        <v>37</v>
      </c>
      <c r="Z14" s="28" t="s">
        <v>38</v>
      </c>
    </row>
    <row r="15" spans="1:49" s="28" customFormat="1" ht="13.8" x14ac:dyDescent="0.3">
      <c r="F15" s="36" t="s">
        <v>42</v>
      </c>
      <c r="G15" s="37"/>
      <c r="H15" s="37"/>
      <c r="I15" s="38" t="s">
        <v>43</v>
      </c>
      <c r="J15" s="37"/>
      <c r="K15" s="37"/>
      <c r="M15" s="11"/>
      <c r="N15" s="11"/>
      <c r="O15" s="11"/>
      <c r="P15" s="11"/>
      <c r="Q15" s="11"/>
      <c r="R15" s="12"/>
      <c r="S15" s="12"/>
      <c r="U15" s="32" t="s">
        <v>39</v>
      </c>
      <c r="Z15" s="32" t="s">
        <v>39</v>
      </c>
      <c r="AC15" s="5" t="s">
        <v>40</v>
      </c>
      <c r="AD15" s="5"/>
      <c r="AE15" s="5"/>
      <c r="AF15" s="5"/>
      <c r="AG15" s="5"/>
      <c r="AH15" s="18" t="s">
        <v>39</v>
      </c>
      <c r="AI15" s="18"/>
      <c r="AJ15" s="18"/>
      <c r="AK15" s="18"/>
      <c r="AL15" s="5"/>
      <c r="AN15" s="5" t="s">
        <v>41</v>
      </c>
      <c r="AO15" s="5"/>
      <c r="AP15" s="5"/>
      <c r="AQ15" s="5"/>
      <c r="AR15" s="5"/>
      <c r="AS15" s="18" t="s">
        <v>39</v>
      </c>
      <c r="AT15" s="18"/>
      <c r="AU15" s="18"/>
      <c r="AV15" s="18"/>
      <c r="AW15" s="5"/>
    </row>
    <row r="16" spans="1:49" s="28" customFormat="1" ht="13.8" x14ac:dyDescent="0.3">
      <c r="F16" s="39" t="s">
        <v>49</v>
      </c>
      <c r="G16" s="37" t="str">
        <f ca="1">[1]!xlv(G18)</f>
        <v>B × H</v>
      </c>
      <c r="H16" s="37"/>
      <c r="I16" s="39" t="s">
        <v>50</v>
      </c>
      <c r="J16" s="37" t="str">
        <f ca="1">[1]!xlv(J18)</f>
        <v>(Iₓ / A)⁰·⁵</v>
      </c>
      <c r="K16" s="37"/>
      <c r="M16" s="11"/>
      <c r="N16" s="11"/>
      <c r="O16" s="11"/>
      <c r="P16" s="11"/>
      <c r="Q16" s="11"/>
      <c r="R16" s="12"/>
      <c r="S16" s="12"/>
      <c r="U16" s="32" t="s">
        <v>44</v>
      </c>
      <c r="Z16" s="32" t="s">
        <v>44</v>
      </c>
      <c r="AC16" s="5" t="s">
        <v>45</v>
      </c>
      <c r="AD16" s="5"/>
      <c r="AE16" s="5"/>
      <c r="AF16" s="5"/>
      <c r="AG16" s="5"/>
      <c r="AH16" s="18" t="s">
        <v>44</v>
      </c>
      <c r="AI16" s="18" t="s">
        <v>46</v>
      </c>
      <c r="AJ16" s="18"/>
      <c r="AK16" s="18" t="s">
        <v>47</v>
      </c>
      <c r="AL16" s="18" t="s">
        <v>48</v>
      </c>
      <c r="AN16" s="5" t="s">
        <v>45</v>
      </c>
      <c r="AO16" s="5"/>
      <c r="AP16" s="5"/>
      <c r="AQ16" s="5"/>
      <c r="AR16" s="5"/>
      <c r="AS16" s="18" t="s">
        <v>44</v>
      </c>
      <c r="AT16" s="18" t="s">
        <v>46</v>
      </c>
      <c r="AU16" s="18"/>
      <c r="AV16" s="18" t="s">
        <v>47</v>
      </c>
      <c r="AW16" s="18" t="s">
        <v>48</v>
      </c>
    </row>
    <row r="17" spans="1:408" s="28" customFormat="1" ht="13.8" x14ac:dyDescent="0.3">
      <c r="F17" s="39" t="s">
        <v>49</v>
      </c>
      <c r="G17" s="37" t="str">
        <f>[1]!xln(G18)</f>
        <v>0.635 × 0.7</v>
      </c>
      <c r="H17" s="42"/>
      <c r="I17" s="39" t="s">
        <v>50</v>
      </c>
      <c r="J17" s="37" t="str">
        <f>[1]!xln(J18)</f>
        <v>(0.0182 / 0.444)⁰·⁵</v>
      </c>
      <c r="K17" s="37"/>
      <c r="M17" s="11"/>
      <c r="N17" s="11"/>
      <c r="O17" s="11"/>
      <c r="P17" s="11"/>
      <c r="Q17" s="11"/>
      <c r="R17" s="12"/>
      <c r="S17" s="12"/>
      <c r="U17" s="32" t="s">
        <v>51</v>
      </c>
      <c r="Z17" s="32" t="s">
        <v>51</v>
      </c>
      <c r="AC17" s="5" t="s">
        <v>52</v>
      </c>
      <c r="AD17" s="5"/>
      <c r="AE17" s="5"/>
      <c r="AF17" s="40">
        <f>J27</f>
        <v>0.63500000000000001</v>
      </c>
      <c r="AG17" s="5" t="s">
        <v>53</v>
      </c>
      <c r="AH17" s="18" t="s">
        <v>51</v>
      </c>
      <c r="AI17" s="18" t="s">
        <v>54</v>
      </c>
      <c r="AJ17" s="18" t="s">
        <v>55</v>
      </c>
      <c r="AK17" s="18" t="s">
        <v>56</v>
      </c>
      <c r="AL17" s="18" t="s">
        <v>57</v>
      </c>
      <c r="AN17" s="5" t="s">
        <v>58</v>
      </c>
      <c r="AO17" s="5"/>
      <c r="AP17" s="5"/>
      <c r="AQ17" s="40">
        <f>J28</f>
        <v>0.7</v>
      </c>
      <c r="AR17" s="5" t="s">
        <v>53</v>
      </c>
      <c r="AS17" s="18" t="s">
        <v>51</v>
      </c>
      <c r="AT17" s="18" t="s">
        <v>54</v>
      </c>
      <c r="AU17" s="18" t="s">
        <v>55</v>
      </c>
      <c r="AV17" s="18" t="s">
        <v>56</v>
      </c>
      <c r="AW17" s="18" t="s">
        <v>57</v>
      </c>
      <c r="AZ17" s="41"/>
      <c r="BA17" s="41" t="s">
        <v>59</v>
      </c>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Q17" s="41"/>
      <c r="CR17" s="41" t="s">
        <v>60</v>
      </c>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H17" s="41"/>
      <c r="EI17" s="41" t="s">
        <v>61</v>
      </c>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Y17" s="41"/>
      <c r="FZ17" s="41" t="s">
        <v>62</v>
      </c>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P17" s="41"/>
      <c r="HQ17" s="41" t="s">
        <v>63</v>
      </c>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G17" s="41"/>
      <c r="JH17" s="41" t="s">
        <v>64</v>
      </c>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row>
    <row r="18" spans="1:408" s="28" customFormat="1" ht="13.8" x14ac:dyDescent="0.3">
      <c r="F18" s="39" t="s">
        <v>49</v>
      </c>
      <c r="G18" s="45">
        <f>J27*J28</f>
        <v>0.44449999999999995</v>
      </c>
      <c r="H18" s="46" t="s">
        <v>69</v>
      </c>
      <c r="I18" s="45" t="s">
        <v>50</v>
      </c>
      <c r="J18" s="45">
        <f>(G25/G18)^0.5</f>
        <v>0.202072594216369</v>
      </c>
      <c r="K18" s="35" t="s">
        <v>53</v>
      </c>
      <c r="M18" s="11"/>
      <c r="N18" s="11"/>
      <c r="O18" s="11"/>
      <c r="P18" s="11"/>
      <c r="Q18" s="11"/>
      <c r="R18" s="12"/>
      <c r="S18" s="12"/>
      <c r="U18" s="32" t="s">
        <v>65</v>
      </c>
      <c r="Z18" s="32" t="s">
        <v>65</v>
      </c>
      <c r="AC18" s="5" t="s">
        <v>66</v>
      </c>
      <c r="AD18" s="5"/>
      <c r="AE18" s="5"/>
      <c r="AF18" s="40">
        <f>G19</f>
        <v>0.3175</v>
      </c>
      <c r="AG18" s="5" t="s">
        <v>53</v>
      </c>
      <c r="AH18" s="18" t="s">
        <v>65</v>
      </c>
      <c r="AI18" s="18" t="s">
        <v>65</v>
      </c>
      <c r="AJ18" s="18" t="s">
        <v>65</v>
      </c>
      <c r="AK18" s="18" t="s">
        <v>67</v>
      </c>
      <c r="AL18" s="18" t="s">
        <v>68</v>
      </c>
      <c r="AN18" s="5" t="s">
        <v>66</v>
      </c>
      <c r="AO18" s="5"/>
      <c r="AP18" s="5"/>
      <c r="AQ18" s="40">
        <f>G20</f>
        <v>0.35</v>
      </c>
      <c r="AR18" s="5" t="s">
        <v>53</v>
      </c>
      <c r="AS18" s="18" t="s">
        <v>65</v>
      </c>
      <c r="AT18" s="18" t="s">
        <v>65</v>
      </c>
      <c r="AU18" s="18" t="s">
        <v>65</v>
      </c>
      <c r="AV18" s="18" t="s">
        <v>67</v>
      </c>
      <c r="AW18" s="18" t="s">
        <v>68</v>
      </c>
      <c r="AZ18" s="43"/>
      <c r="BA18" s="44">
        <v>1</v>
      </c>
      <c r="BB18" s="44">
        <v>2</v>
      </c>
      <c r="BC18" s="44">
        <v>3</v>
      </c>
      <c r="BD18" s="44">
        <v>4</v>
      </c>
      <c r="BE18" s="44">
        <v>5</v>
      </c>
      <c r="BF18" s="44">
        <v>6</v>
      </c>
      <c r="BG18" s="44">
        <v>7</v>
      </c>
      <c r="BH18" s="44">
        <v>8</v>
      </c>
      <c r="BI18" s="44">
        <v>9</v>
      </c>
      <c r="BJ18" s="44">
        <v>10</v>
      </c>
      <c r="BK18" s="44">
        <v>11</v>
      </c>
      <c r="BL18" s="44">
        <v>12</v>
      </c>
      <c r="BM18" s="44">
        <v>13</v>
      </c>
      <c r="BN18" s="44">
        <v>14</v>
      </c>
      <c r="BO18" s="44">
        <v>15</v>
      </c>
      <c r="BP18" s="44">
        <v>16</v>
      </c>
      <c r="BQ18" s="44">
        <v>17</v>
      </c>
      <c r="BR18" s="44">
        <v>18</v>
      </c>
      <c r="BS18" s="44">
        <v>19</v>
      </c>
      <c r="BT18" s="44">
        <v>20</v>
      </c>
      <c r="BU18" s="44">
        <v>21</v>
      </c>
      <c r="BV18" s="44">
        <v>22</v>
      </c>
      <c r="BW18" s="44">
        <v>23</v>
      </c>
      <c r="BX18" s="44">
        <v>24</v>
      </c>
      <c r="BY18" s="44">
        <v>25</v>
      </c>
      <c r="BZ18" s="44">
        <v>26</v>
      </c>
      <c r="CA18" s="44">
        <v>27</v>
      </c>
      <c r="CB18" s="44">
        <v>28</v>
      </c>
      <c r="CC18" s="44">
        <v>29</v>
      </c>
      <c r="CD18" s="44">
        <v>30</v>
      </c>
      <c r="CE18" s="44">
        <v>31</v>
      </c>
      <c r="CF18" s="44">
        <v>32</v>
      </c>
      <c r="CG18" s="44">
        <v>33</v>
      </c>
      <c r="CH18" s="44">
        <v>34</v>
      </c>
      <c r="CI18" s="44">
        <v>35</v>
      </c>
      <c r="CJ18" s="44">
        <v>36</v>
      </c>
      <c r="CK18" s="44">
        <v>37</v>
      </c>
      <c r="CL18" s="44">
        <v>38</v>
      </c>
      <c r="CM18" s="44">
        <v>39</v>
      </c>
      <c r="CN18" s="44">
        <v>40</v>
      </c>
      <c r="CO18" s="44">
        <v>41</v>
      </c>
      <c r="CQ18" s="43"/>
      <c r="CR18" s="44">
        <v>1</v>
      </c>
      <c r="CS18" s="44">
        <v>2</v>
      </c>
      <c r="CT18" s="44">
        <v>3</v>
      </c>
      <c r="CU18" s="44">
        <v>4</v>
      </c>
      <c r="CV18" s="44">
        <v>5</v>
      </c>
      <c r="CW18" s="44">
        <v>6</v>
      </c>
      <c r="CX18" s="44">
        <v>7</v>
      </c>
      <c r="CY18" s="44">
        <v>8</v>
      </c>
      <c r="CZ18" s="44">
        <v>9</v>
      </c>
      <c r="DA18" s="44">
        <v>10</v>
      </c>
      <c r="DB18" s="44">
        <v>11</v>
      </c>
      <c r="DC18" s="44">
        <v>12</v>
      </c>
      <c r="DD18" s="44">
        <v>13</v>
      </c>
      <c r="DE18" s="44">
        <v>14</v>
      </c>
      <c r="DF18" s="44">
        <v>15</v>
      </c>
      <c r="DG18" s="44">
        <v>16</v>
      </c>
      <c r="DH18" s="44">
        <v>17</v>
      </c>
      <c r="DI18" s="44">
        <v>18</v>
      </c>
      <c r="DJ18" s="44">
        <v>19</v>
      </c>
      <c r="DK18" s="44">
        <v>20</v>
      </c>
      <c r="DL18" s="44">
        <v>21</v>
      </c>
      <c r="DM18" s="44">
        <v>22</v>
      </c>
      <c r="DN18" s="44">
        <v>23</v>
      </c>
      <c r="DO18" s="44">
        <v>24</v>
      </c>
      <c r="DP18" s="44">
        <v>25</v>
      </c>
      <c r="DQ18" s="44">
        <v>26</v>
      </c>
      <c r="DR18" s="44">
        <v>27</v>
      </c>
      <c r="DS18" s="44">
        <v>28</v>
      </c>
      <c r="DT18" s="44">
        <v>29</v>
      </c>
      <c r="DU18" s="44">
        <v>30</v>
      </c>
      <c r="DV18" s="44">
        <v>31</v>
      </c>
      <c r="DW18" s="44">
        <v>32</v>
      </c>
      <c r="DX18" s="44">
        <v>33</v>
      </c>
      <c r="DY18" s="44">
        <v>34</v>
      </c>
      <c r="DZ18" s="44">
        <v>35</v>
      </c>
      <c r="EA18" s="44">
        <v>36</v>
      </c>
      <c r="EB18" s="44">
        <v>37</v>
      </c>
      <c r="EC18" s="44">
        <v>38</v>
      </c>
      <c r="ED18" s="44">
        <v>39</v>
      </c>
      <c r="EE18" s="44">
        <v>40</v>
      </c>
      <c r="EF18" s="44">
        <v>41</v>
      </c>
      <c r="EH18" s="43"/>
      <c r="EI18" s="44">
        <v>1</v>
      </c>
      <c r="EJ18" s="44">
        <v>2</v>
      </c>
      <c r="EK18" s="44">
        <v>3</v>
      </c>
      <c r="EL18" s="44">
        <v>4</v>
      </c>
      <c r="EM18" s="44">
        <v>5</v>
      </c>
      <c r="EN18" s="44">
        <v>6</v>
      </c>
      <c r="EO18" s="44">
        <v>7</v>
      </c>
      <c r="EP18" s="44">
        <v>8</v>
      </c>
      <c r="EQ18" s="44">
        <v>9</v>
      </c>
      <c r="ER18" s="44">
        <v>10</v>
      </c>
      <c r="ES18" s="44">
        <v>11</v>
      </c>
      <c r="ET18" s="44">
        <v>12</v>
      </c>
      <c r="EU18" s="44">
        <v>13</v>
      </c>
      <c r="EV18" s="44">
        <v>14</v>
      </c>
      <c r="EW18" s="44">
        <v>15</v>
      </c>
      <c r="EX18" s="44">
        <v>16</v>
      </c>
      <c r="EY18" s="44">
        <v>17</v>
      </c>
      <c r="EZ18" s="44">
        <v>18</v>
      </c>
      <c r="FA18" s="44">
        <v>19</v>
      </c>
      <c r="FB18" s="44">
        <v>20</v>
      </c>
      <c r="FC18" s="44">
        <v>21</v>
      </c>
      <c r="FD18" s="44">
        <v>22</v>
      </c>
      <c r="FE18" s="44">
        <v>23</v>
      </c>
      <c r="FF18" s="44">
        <v>24</v>
      </c>
      <c r="FG18" s="44">
        <v>25</v>
      </c>
      <c r="FH18" s="44">
        <v>26</v>
      </c>
      <c r="FI18" s="44">
        <v>27</v>
      </c>
      <c r="FJ18" s="44">
        <v>28</v>
      </c>
      <c r="FK18" s="44">
        <v>29</v>
      </c>
      <c r="FL18" s="44">
        <v>30</v>
      </c>
      <c r="FM18" s="44">
        <v>31</v>
      </c>
      <c r="FN18" s="44">
        <v>32</v>
      </c>
      <c r="FO18" s="44">
        <v>33</v>
      </c>
      <c r="FP18" s="44">
        <v>34</v>
      </c>
      <c r="FQ18" s="44">
        <v>35</v>
      </c>
      <c r="FR18" s="44">
        <v>36</v>
      </c>
      <c r="FS18" s="44">
        <v>37</v>
      </c>
      <c r="FT18" s="44">
        <v>38</v>
      </c>
      <c r="FU18" s="44">
        <v>39</v>
      </c>
      <c r="FV18" s="44">
        <v>40</v>
      </c>
      <c r="FW18" s="44">
        <v>41</v>
      </c>
      <c r="FY18" s="43"/>
      <c r="FZ18" s="44">
        <v>1</v>
      </c>
      <c r="GA18" s="44">
        <v>2</v>
      </c>
      <c r="GB18" s="44">
        <v>3</v>
      </c>
      <c r="GC18" s="44">
        <v>4</v>
      </c>
      <c r="GD18" s="44">
        <v>5</v>
      </c>
      <c r="GE18" s="44">
        <v>6</v>
      </c>
      <c r="GF18" s="44">
        <v>7</v>
      </c>
      <c r="GG18" s="44">
        <v>8</v>
      </c>
      <c r="GH18" s="44">
        <v>9</v>
      </c>
      <c r="GI18" s="44">
        <v>10</v>
      </c>
      <c r="GJ18" s="44">
        <v>11</v>
      </c>
      <c r="GK18" s="44">
        <v>12</v>
      </c>
      <c r="GL18" s="44">
        <v>13</v>
      </c>
      <c r="GM18" s="44">
        <v>14</v>
      </c>
      <c r="GN18" s="44">
        <v>15</v>
      </c>
      <c r="GO18" s="44">
        <v>16</v>
      </c>
      <c r="GP18" s="44">
        <v>17</v>
      </c>
      <c r="GQ18" s="44">
        <v>18</v>
      </c>
      <c r="GR18" s="44">
        <v>19</v>
      </c>
      <c r="GS18" s="44">
        <v>20</v>
      </c>
      <c r="GT18" s="44">
        <v>21</v>
      </c>
      <c r="GU18" s="44">
        <v>22</v>
      </c>
      <c r="GV18" s="44">
        <v>23</v>
      </c>
      <c r="GW18" s="44">
        <v>24</v>
      </c>
      <c r="GX18" s="44">
        <v>25</v>
      </c>
      <c r="GY18" s="44">
        <v>26</v>
      </c>
      <c r="GZ18" s="44">
        <v>27</v>
      </c>
      <c r="HA18" s="44">
        <v>28</v>
      </c>
      <c r="HB18" s="44">
        <v>29</v>
      </c>
      <c r="HC18" s="44">
        <v>30</v>
      </c>
      <c r="HD18" s="44">
        <v>31</v>
      </c>
      <c r="HE18" s="44">
        <v>32</v>
      </c>
      <c r="HF18" s="44">
        <v>33</v>
      </c>
      <c r="HG18" s="44">
        <v>34</v>
      </c>
      <c r="HH18" s="44">
        <v>35</v>
      </c>
      <c r="HI18" s="44">
        <v>36</v>
      </c>
      <c r="HJ18" s="44">
        <v>37</v>
      </c>
      <c r="HK18" s="44">
        <v>38</v>
      </c>
      <c r="HL18" s="44">
        <v>39</v>
      </c>
      <c r="HM18" s="44">
        <v>40</v>
      </c>
      <c r="HN18" s="44">
        <v>41</v>
      </c>
      <c r="HP18" s="43"/>
      <c r="HQ18" s="44">
        <v>1</v>
      </c>
      <c r="HR18" s="44">
        <v>2</v>
      </c>
      <c r="HS18" s="44">
        <v>3</v>
      </c>
      <c r="HT18" s="44">
        <v>4</v>
      </c>
      <c r="HU18" s="44">
        <v>5</v>
      </c>
      <c r="HV18" s="44">
        <v>6</v>
      </c>
      <c r="HW18" s="44">
        <v>7</v>
      </c>
      <c r="HX18" s="44">
        <v>8</v>
      </c>
      <c r="HY18" s="44">
        <v>9</v>
      </c>
      <c r="HZ18" s="44">
        <v>10</v>
      </c>
      <c r="IA18" s="44">
        <v>11</v>
      </c>
      <c r="IB18" s="44">
        <v>12</v>
      </c>
      <c r="IC18" s="44">
        <v>13</v>
      </c>
      <c r="ID18" s="44">
        <v>14</v>
      </c>
      <c r="IE18" s="44">
        <v>15</v>
      </c>
      <c r="IF18" s="44">
        <v>16</v>
      </c>
      <c r="IG18" s="44">
        <v>17</v>
      </c>
      <c r="IH18" s="44">
        <v>18</v>
      </c>
      <c r="II18" s="44">
        <v>19</v>
      </c>
      <c r="IJ18" s="44">
        <v>20</v>
      </c>
      <c r="IK18" s="44">
        <v>21</v>
      </c>
      <c r="IL18" s="44">
        <v>22</v>
      </c>
      <c r="IM18" s="44">
        <v>23</v>
      </c>
      <c r="IN18" s="44">
        <v>24</v>
      </c>
      <c r="IO18" s="44">
        <v>25</v>
      </c>
      <c r="IP18" s="44">
        <v>26</v>
      </c>
      <c r="IQ18" s="44">
        <v>27</v>
      </c>
      <c r="IR18" s="44">
        <v>28</v>
      </c>
      <c r="IS18" s="44">
        <v>29</v>
      </c>
      <c r="IT18" s="44">
        <v>30</v>
      </c>
      <c r="IU18" s="44">
        <v>31</v>
      </c>
      <c r="IV18" s="44">
        <v>32</v>
      </c>
      <c r="IW18" s="44">
        <v>33</v>
      </c>
      <c r="IX18" s="44">
        <v>34</v>
      </c>
      <c r="IY18" s="44">
        <v>35</v>
      </c>
      <c r="IZ18" s="44">
        <v>36</v>
      </c>
      <c r="JA18" s="44">
        <v>37</v>
      </c>
      <c r="JB18" s="44">
        <v>38</v>
      </c>
      <c r="JC18" s="44">
        <v>39</v>
      </c>
      <c r="JD18" s="44">
        <v>40</v>
      </c>
      <c r="JE18" s="44">
        <v>41</v>
      </c>
      <c r="JG18" s="43"/>
      <c r="JH18" s="44">
        <v>1</v>
      </c>
      <c r="JI18" s="44">
        <v>2</v>
      </c>
      <c r="JJ18" s="44">
        <v>3</v>
      </c>
      <c r="JK18" s="44">
        <v>4</v>
      </c>
      <c r="JL18" s="44">
        <v>5</v>
      </c>
      <c r="JM18" s="44">
        <v>6</v>
      </c>
      <c r="JN18" s="44">
        <v>7</v>
      </c>
      <c r="JO18" s="44">
        <v>8</v>
      </c>
      <c r="JP18" s="44">
        <v>9</v>
      </c>
      <c r="JQ18" s="44">
        <v>10</v>
      </c>
      <c r="JR18" s="44">
        <v>11</v>
      </c>
      <c r="JS18" s="44">
        <v>12</v>
      </c>
      <c r="JT18" s="44">
        <v>13</v>
      </c>
      <c r="JU18" s="44">
        <v>14</v>
      </c>
      <c r="JV18" s="44">
        <v>15</v>
      </c>
      <c r="JW18" s="44">
        <v>16</v>
      </c>
      <c r="JX18" s="44">
        <v>17</v>
      </c>
      <c r="JY18" s="44">
        <v>18</v>
      </c>
      <c r="JZ18" s="44">
        <v>19</v>
      </c>
      <c r="KA18" s="44">
        <v>20</v>
      </c>
      <c r="KB18" s="44">
        <v>21</v>
      </c>
      <c r="KC18" s="44">
        <v>22</v>
      </c>
      <c r="KD18" s="44">
        <v>23</v>
      </c>
      <c r="KE18" s="44">
        <v>24</v>
      </c>
      <c r="KF18" s="44">
        <v>25</v>
      </c>
      <c r="KG18" s="44">
        <v>26</v>
      </c>
      <c r="KH18" s="44">
        <v>27</v>
      </c>
      <c r="KI18" s="44">
        <v>28</v>
      </c>
      <c r="KJ18" s="44">
        <v>29</v>
      </c>
      <c r="KK18" s="44">
        <v>30</v>
      </c>
      <c r="KL18" s="44">
        <v>31</v>
      </c>
      <c r="KM18" s="44">
        <v>32</v>
      </c>
      <c r="KN18" s="44">
        <v>33</v>
      </c>
      <c r="KO18" s="44">
        <v>34</v>
      </c>
      <c r="KP18" s="44">
        <v>35</v>
      </c>
      <c r="KQ18" s="44">
        <v>36</v>
      </c>
      <c r="KR18" s="44">
        <v>37</v>
      </c>
      <c r="KS18" s="44">
        <v>38</v>
      </c>
      <c r="KT18" s="44">
        <v>39</v>
      </c>
      <c r="KU18" s="44">
        <v>40</v>
      </c>
      <c r="KV18" s="44">
        <v>41</v>
      </c>
      <c r="KX18" s="28">
        <v>1</v>
      </c>
      <c r="KY18" s="28">
        <v>2</v>
      </c>
      <c r="KZ18" s="28">
        <v>3</v>
      </c>
      <c r="LA18" s="28">
        <v>4</v>
      </c>
      <c r="LB18" s="28">
        <v>5</v>
      </c>
      <c r="LC18" s="28">
        <v>6</v>
      </c>
      <c r="LD18" s="28">
        <v>7</v>
      </c>
      <c r="LE18" s="28">
        <v>8</v>
      </c>
      <c r="LF18" s="28">
        <v>9</v>
      </c>
      <c r="LG18" s="28">
        <v>10</v>
      </c>
      <c r="LH18" s="28">
        <v>11</v>
      </c>
      <c r="LI18" s="28">
        <v>12</v>
      </c>
      <c r="LJ18" s="28">
        <v>13</v>
      </c>
      <c r="LK18" s="28">
        <v>14</v>
      </c>
      <c r="LL18" s="28">
        <v>15</v>
      </c>
      <c r="LM18" s="28">
        <v>16</v>
      </c>
      <c r="LN18" s="28">
        <v>17</v>
      </c>
      <c r="LO18" s="28">
        <v>18</v>
      </c>
      <c r="LP18" s="28">
        <v>19</v>
      </c>
      <c r="LQ18" s="28">
        <v>20</v>
      </c>
      <c r="LR18" s="28">
        <v>21</v>
      </c>
      <c r="LS18" s="28">
        <v>22</v>
      </c>
      <c r="LT18" s="28">
        <v>23</v>
      </c>
      <c r="LU18" s="28">
        <v>24</v>
      </c>
      <c r="LV18" s="28">
        <v>25</v>
      </c>
      <c r="LW18" s="28">
        <v>26</v>
      </c>
      <c r="LX18" s="28">
        <v>27</v>
      </c>
      <c r="LY18" s="28">
        <v>28</v>
      </c>
      <c r="LZ18" s="28">
        <v>29</v>
      </c>
      <c r="MA18" s="28">
        <v>30</v>
      </c>
      <c r="MB18" s="28">
        <v>31</v>
      </c>
      <c r="MC18" s="28">
        <v>32</v>
      </c>
      <c r="MD18" s="28">
        <v>33</v>
      </c>
      <c r="ME18" s="28">
        <v>34</v>
      </c>
      <c r="MF18" s="28">
        <v>35</v>
      </c>
      <c r="MG18" s="28">
        <v>36</v>
      </c>
      <c r="MH18" s="28">
        <v>37</v>
      </c>
      <c r="MI18" s="28">
        <v>38</v>
      </c>
      <c r="MJ18" s="28">
        <v>39</v>
      </c>
      <c r="MK18" s="28">
        <v>40</v>
      </c>
      <c r="ML18" s="28">
        <v>41</v>
      </c>
    </row>
    <row r="19" spans="1:408" s="28" customFormat="1" x14ac:dyDescent="0.3">
      <c r="F19" s="56" t="s">
        <v>71</v>
      </c>
      <c r="G19" s="57">
        <f>J27/2</f>
        <v>0.3175</v>
      </c>
      <c r="H19" s="57" t="s">
        <v>53</v>
      </c>
      <c r="I19" s="45" t="s">
        <v>72</v>
      </c>
      <c r="J19" s="57" t="str">
        <f ca="1">[1]!xlv(J21)</f>
        <v>(Iᵧ / A)⁰·⁵</v>
      </c>
      <c r="K19" s="37"/>
      <c r="M19" s="11"/>
      <c r="N19" s="11"/>
      <c r="O19" s="11"/>
      <c r="P19" s="11"/>
      <c r="Q19" s="11"/>
      <c r="R19" s="12"/>
      <c r="S19" s="12"/>
      <c r="U19" s="47">
        <f>AS19</f>
        <v>0.69999999999999962</v>
      </c>
      <c r="V19" s="28">
        <f t="shared" ref="V19:V59" si="0">(U19-$G$20)*$C$34/$G$25</f>
        <v>9641.6519363650896</v>
      </c>
      <c r="Z19" s="47">
        <f>AH19</f>
        <v>0.63499999999999945</v>
      </c>
      <c r="AA19" s="28">
        <f t="shared" ref="AA19:AA59" si="1">(Z19-$G$19)*$C$35/$J$25</f>
        <v>10628.592685756783</v>
      </c>
      <c r="AC19" s="5" t="s">
        <v>70</v>
      </c>
      <c r="AD19" s="5"/>
      <c r="AE19" s="5"/>
      <c r="AF19" s="48">
        <f>J28</f>
        <v>0.7</v>
      </c>
      <c r="AG19" s="5" t="s">
        <v>53</v>
      </c>
      <c r="AH19" s="49">
        <f t="shared" ref="AH19:AH38" si="2">AH20+$AH$39/20</f>
        <v>0.63499999999999945</v>
      </c>
      <c r="AI19" s="49">
        <f t="shared" ref="AI19:AI38" si="3">AH19/2</f>
        <v>0.31749999999999973</v>
      </c>
      <c r="AJ19" s="49">
        <f t="shared" ref="AJ19:AJ59" si="4">($AF$18-AI19)</f>
        <v>2.7755575615628914E-16</v>
      </c>
      <c r="AK19" s="49">
        <f t="shared" ref="AK19:AK59" si="5">AH19*$AF$19</f>
        <v>0.44449999999999956</v>
      </c>
      <c r="AL19" s="50">
        <f t="shared" ref="AL19:AL59" si="6">$C$33*(AK19*AJ19)/($AF$20*$AF$19)</f>
        <v>1.7700162478634582E-11</v>
      </c>
      <c r="AN19" s="5" t="s">
        <v>70</v>
      </c>
      <c r="AO19" s="5"/>
      <c r="AP19" s="5"/>
      <c r="AQ19" s="48">
        <f>J27</f>
        <v>0.63500000000000001</v>
      </c>
      <c r="AR19" s="5" t="s">
        <v>53</v>
      </c>
      <c r="AS19" s="49">
        <f t="shared" ref="AS19:AS38" si="7">AS20+$AS$39/20</f>
        <v>0.69999999999999962</v>
      </c>
      <c r="AT19" s="49">
        <f t="shared" ref="AT19:AT38" si="8">AS19/2</f>
        <v>0.34999999999999981</v>
      </c>
      <c r="AU19" s="49">
        <f t="shared" ref="AU19:AU59" si="9">($AQ$18-AT19)</f>
        <v>1.6653345369377348E-16</v>
      </c>
      <c r="AV19" s="49">
        <f t="shared" ref="AV19:AV59" si="10">AS19*$AQ$19</f>
        <v>0.44449999999999978</v>
      </c>
      <c r="AW19" s="50">
        <f t="shared" ref="AW19:AW59" si="11">$C$32*(AV19*AU19)/($AQ$20*$AQ$19)</f>
        <v>3.8535782310627315E-12</v>
      </c>
      <c r="AZ19" s="44">
        <v>1</v>
      </c>
      <c r="BA19" s="51">
        <f t="shared" ref="BA19:BJ28" si="12">$C$31/$G$18</f>
        <v>0</v>
      </c>
      <c r="BB19" s="51">
        <f t="shared" si="12"/>
        <v>0</v>
      </c>
      <c r="BC19" s="51">
        <f t="shared" si="12"/>
        <v>0</v>
      </c>
      <c r="BD19" s="51">
        <f t="shared" si="12"/>
        <v>0</v>
      </c>
      <c r="BE19" s="51">
        <f t="shared" si="12"/>
        <v>0</v>
      </c>
      <c r="BF19" s="51">
        <f t="shared" si="12"/>
        <v>0</v>
      </c>
      <c r="BG19" s="51">
        <f t="shared" si="12"/>
        <v>0</v>
      </c>
      <c r="BH19" s="51">
        <f t="shared" si="12"/>
        <v>0</v>
      </c>
      <c r="BI19" s="51">
        <f t="shared" si="12"/>
        <v>0</v>
      </c>
      <c r="BJ19" s="51">
        <f t="shared" si="12"/>
        <v>0</v>
      </c>
      <c r="BK19" s="51">
        <f t="shared" ref="BK19:BT28" si="13">$C$31/$G$18</f>
        <v>0</v>
      </c>
      <c r="BL19" s="51">
        <f t="shared" si="13"/>
        <v>0</v>
      </c>
      <c r="BM19" s="51">
        <f t="shared" si="13"/>
        <v>0</v>
      </c>
      <c r="BN19" s="51">
        <f t="shared" si="13"/>
        <v>0</v>
      </c>
      <c r="BO19" s="51">
        <f t="shared" si="13"/>
        <v>0</v>
      </c>
      <c r="BP19" s="51">
        <f t="shared" si="13"/>
        <v>0</v>
      </c>
      <c r="BQ19" s="51">
        <f t="shared" si="13"/>
        <v>0</v>
      </c>
      <c r="BR19" s="51">
        <f t="shared" si="13"/>
        <v>0</v>
      </c>
      <c r="BS19" s="51">
        <f t="shared" si="13"/>
        <v>0</v>
      </c>
      <c r="BT19" s="51">
        <f t="shared" si="13"/>
        <v>0</v>
      </c>
      <c r="BU19" s="51">
        <f t="shared" ref="BU19:CD28" si="14">$C$31/$G$18</f>
        <v>0</v>
      </c>
      <c r="BV19" s="51">
        <f t="shared" si="14"/>
        <v>0</v>
      </c>
      <c r="BW19" s="51">
        <f t="shared" si="14"/>
        <v>0</v>
      </c>
      <c r="BX19" s="51">
        <f t="shared" si="14"/>
        <v>0</v>
      </c>
      <c r="BY19" s="51">
        <f t="shared" si="14"/>
        <v>0</v>
      </c>
      <c r="BZ19" s="51">
        <f t="shared" si="14"/>
        <v>0</v>
      </c>
      <c r="CA19" s="51">
        <f t="shared" si="14"/>
        <v>0</v>
      </c>
      <c r="CB19" s="51">
        <f t="shared" si="14"/>
        <v>0</v>
      </c>
      <c r="CC19" s="51">
        <f t="shared" si="14"/>
        <v>0</v>
      </c>
      <c r="CD19" s="51">
        <f t="shared" si="14"/>
        <v>0</v>
      </c>
      <c r="CE19" s="51">
        <f t="shared" ref="CE19:CO28" si="15">$C$31/$G$18</f>
        <v>0</v>
      </c>
      <c r="CF19" s="51">
        <f t="shared" si="15"/>
        <v>0</v>
      </c>
      <c r="CG19" s="51">
        <f t="shared" si="15"/>
        <v>0</v>
      </c>
      <c r="CH19" s="51">
        <f t="shared" si="15"/>
        <v>0</v>
      </c>
      <c r="CI19" s="51">
        <f t="shared" si="15"/>
        <v>0</v>
      </c>
      <c r="CJ19" s="51">
        <f t="shared" si="15"/>
        <v>0</v>
      </c>
      <c r="CK19" s="51">
        <f t="shared" si="15"/>
        <v>0</v>
      </c>
      <c r="CL19" s="51">
        <f t="shared" si="15"/>
        <v>0</v>
      </c>
      <c r="CM19" s="51">
        <f t="shared" si="15"/>
        <v>0</v>
      </c>
      <c r="CN19" s="51">
        <f t="shared" si="15"/>
        <v>0</v>
      </c>
      <c r="CO19" s="51">
        <f t="shared" si="15"/>
        <v>0</v>
      </c>
      <c r="CP19" s="34"/>
      <c r="CQ19" s="44">
        <v>1</v>
      </c>
      <c r="CR19" s="51">
        <f t="shared" ref="CR19:CR59" si="16">V19</f>
        <v>9641.6519363650896</v>
      </c>
      <c r="CS19" s="51">
        <f t="shared" ref="CS19:DH34" si="17">$CR19</f>
        <v>9641.6519363650896</v>
      </c>
      <c r="CT19" s="51">
        <f t="shared" si="17"/>
        <v>9641.6519363650896</v>
      </c>
      <c r="CU19" s="51">
        <f t="shared" si="17"/>
        <v>9641.6519363650896</v>
      </c>
      <c r="CV19" s="51">
        <f t="shared" si="17"/>
        <v>9641.6519363650896</v>
      </c>
      <c r="CW19" s="51">
        <f t="shared" si="17"/>
        <v>9641.6519363650896</v>
      </c>
      <c r="CX19" s="51">
        <f t="shared" si="17"/>
        <v>9641.6519363650896</v>
      </c>
      <c r="CY19" s="51">
        <f t="shared" si="17"/>
        <v>9641.6519363650896</v>
      </c>
      <c r="CZ19" s="51">
        <f t="shared" si="17"/>
        <v>9641.6519363650896</v>
      </c>
      <c r="DA19" s="51">
        <f t="shared" si="17"/>
        <v>9641.6519363650896</v>
      </c>
      <c r="DB19" s="51">
        <f t="shared" si="17"/>
        <v>9641.6519363650896</v>
      </c>
      <c r="DC19" s="51">
        <f t="shared" si="17"/>
        <v>9641.6519363650896</v>
      </c>
      <c r="DD19" s="51">
        <f t="shared" si="17"/>
        <v>9641.6519363650896</v>
      </c>
      <c r="DE19" s="51">
        <f t="shared" si="17"/>
        <v>9641.6519363650896</v>
      </c>
      <c r="DF19" s="51">
        <f t="shared" si="17"/>
        <v>9641.6519363650896</v>
      </c>
      <c r="DG19" s="51">
        <f t="shared" si="17"/>
        <v>9641.6519363650896</v>
      </c>
      <c r="DH19" s="51">
        <f t="shared" si="17"/>
        <v>9641.6519363650896</v>
      </c>
      <c r="DI19" s="51">
        <f t="shared" ref="DI19:DX34" si="18">$CR19</f>
        <v>9641.6519363650896</v>
      </c>
      <c r="DJ19" s="51">
        <f t="shared" si="18"/>
        <v>9641.6519363650896</v>
      </c>
      <c r="DK19" s="51">
        <f t="shared" si="18"/>
        <v>9641.6519363650896</v>
      </c>
      <c r="DL19" s="51">
        <f t="shared" si="18"/>
        <v>9641.6519363650896</v>
      </c>
      <c r="DM19" s="51">
        <f t="shared" si="18"/>
        <v>9641.6519363650896</v>
      </c>
      <c r="DN19" s="51">
        <f t="shared" si="18"/>
        <v>9641.6519363650896</v>
      </c>
      <c r="DO19" s="51">
        <f t="shared" si="18"/>
        <v>9641.6519363650896</v>
      </c>
      <c r="DP19" s="51">
        <f t="shared" si="18"/>
        <v>9641.6519363650896</v>
      </c>
      <c r="DQ19" s="51">
        <f t="shared" si="18"/>
        <v>9641.6519363650896</v>
      </c>
      <c r="DR19" s="51">
        <f t="shared" si="18"/>
        <v>9641.6519363650896</v>
      </c>
      <c r="DS19" s="51">
        <f t="shared" si="18"/>
        <v>9641.6519363650896</v>
      </c>
      <c r="DT19" s="51">
        <f t="shared" si="18"/>
        <v>9641.6519363650896</v>
      </c>
      <c r="DU19" s="51">
        <f t="shared" si="18"/>
        <v>9641.6519363650896</v>
      </c>
      <c r="DV19" s="51">
        <f t="shared" si="18"/>
        <v>9641.6519363650896</v>
      </c>
      <c r="DW19" s="51">
        <f t="shared" si="18"/>
        <v>9641.6519363650896</v>
      </c>
      <c r="DX19" s="51">
        <f t="shared" si="18"/>
        <v>9641.6519363650896</v>
      </c>
      <c r="DY19" s="51">
        <f t="shared" ref="DW19:EF34" si="19">$CR19</f>
        <v>9641.6519363650896</v>
      </c>
      <c r="DZ19" s="51">
        <f t="shared" si="19"/>
        <v>9641.6519363650896</v>
      </c>
      <c r="EA19" s="51">
        <f t="shared" si="19"/>
        <v>9641.6519363650896</v>
      </c>
      <c r="EB19" s="51">
        <f t="shared" si="19"/>
        <v>9641.6519363650896</v>
      </c>
      <c r="EC19" s="51">
        <f t="shared" si="19"/>
        <v>9641.6519363650896</v>
      </c>
      <c r="ED19" s="51">
        <f t="shared" si="19"/>
        <v>9641.6519363650896</v>
      </c>
      <c r="EE19" s="51">
        <f t="shared" si="19"/>
        <v>9641.6519363650896</v>
      </c>
      <c r="EF19" s="51">
        <f t="shared" si="19"/>
        <v>9641.6519363650896</v>
      </c>
      <c r="EG19" s="34"/>
      <c r="EH19" s="44">
        <v>1</v>
      </c>
      <c r="EI19" s="51">
        <f>AA19</f>
        <v>10628.592685756783</v>
      </c>
      <c r="EJ19" s="51">
        <f>AA20</f>
        <v>10097.163051468944</v>
      </c>
      <c r="EK19" s="51">
        <f>AA21</f>
        <v>9565.7334171811053</v>
      </c>
      <c r="EL19" s="51">
        <f>AA22</f>
        <v>9034.3037828932665</v>
      </c>
      <c r="EM19" s="51">
        <f>AA23</f>
        <v>8502.8741486054259</v>
      </c>
      <c r="EN19" s="51">
        <f>AA24</f>
        <v>7971.4445143175872</v>
      </c>
      <c r="EO19" s="51">
        <f>AA25</f>
        <v>7440.0148800297484</v>
      </c>
      <c r="EP19" s="51">
        <f>AA26</f>
        <v>6908.5852457419087</v>
      </c>
      <c r="EQ19" s="51">
        <f>AA27</f>
        <v>6377.1556114540699</v>
      </c>
      <c r="ER19" s="51">
        <f>AA28</f>
        <v>5845.7259771662302</v>
      </c>
      <c r="ES19" s="51">
        <f>AA29</f>
        <v>5314.2963428783914</v>
      </c>
      <c r="ET19" s="51">
        <f>AA30</f>
        <v>4782.8667085905527</v>
      </c>
      <c r="EU19" s="51">
        <f>AA31</f>
        <v>4251.437074302713</v>
      </c>
      <c r="EV19" s="51">
        <f>AA32</f>
        <v>3720.0074400148742</v>
      </c>
      <c r="EW19" s="51">
        <f>AA33</f>
        <v>3188.577805727035</v>
      </c>
      <c r="EX19" s="51">
        <f>AA34</f>
        <v>2657.1481714391957</v>
      </c>
      <c r="EY19" s="51">
        <f>AA35</f>
        <v>2125.7185371513565</v>
      </c>
      <c r="EZ19" s="51">
        <f>AA36</f>
        <v>1594.2889028635175</v>
      </c>
      <c r="FA19" s="51">
        <f>AA37</f>
        <v>1062.8592685756782</v>
      </c>
      <c r="FB19" s="51">
        <f>AA38</f>
        <v>531.42963428783912</v>
      </c>
      <c r="FC19" s="51">
        <f>AA39</f>
        <v>0</v>
      </c>
      <c r="FD19" s="51">
        <f>AA40</f>
        <v>-531.42963428783912</v>
      </c>
      <c r="FE19" s="51">
        <f>AA41</f>
        <v>-1062.8592685756782</v>
      </c>
      <c r="FF19" s="51">
        <f>AA42</f>
        <v>-1594.2889028635175</v>
      </c>
      <c r="FG19" s="51">
        <f>AA43</f>
        <v>-2125.7185371513565</v>
      </c>
      <c r="FH19" s="51">
        <f>AA44</f>
        <v>-2657.1481714391966</v>
      </c>
      <c r="FI19" s="51">
        <f>AA45</f>
        <v>-3188.5778057270368</v>
      </c>
      <c r="FJ19" s="51">
        <f>AA46</f>
        <v>-3720.0074400148769</v>
      </c>
      <c r="FK19" s="51">
        <f>AA47</f>
        <v>-4251.4370743027166</v>
      </c>
      <c r="FL19" s="51">
        <f>AA48</f>
        <v>-4782.8667085905572</v>
      </c>
      <c r="FM19" s="51">
        <f>AA49</f>
        <v>-5314.2963428783969</v>
      </c>
      <c r="FN19" s="51">
        <f>AA50</f>
        <v>-5845.7259771662375</v>
      </c>
      <c r="FO19" s="51">
        <f>AA51</f>
        <v>-6377.1556114540772</v>
      </c>
      <c r="FP19" s="51">
        <f>AA52</f>
        <v>-6908.5852457419178</v>
      </c>
      <c r="FQ19" s="51">
        <f>AA53</f>
        <v>-7440.0148800297575</v>
      </c>
      <c r="FR19" s="51">
        <f>AA54</f>
        <v>-7971.4445143175972</v>
      </c>
      <c r="FS19" s="51">
        <f>AA55</f>
        <v>-8502.8741486054369</v>
      </c>
      <c r="FT19" s="51">
        <f>AA56</f>
        <v>-9034.3037828932775</v>
      </c>
      <c r="FU19" s="51">
        <f>AA57</f>
        <v>-9565.7334171811181</v>
      </c>
      <c r="FV19" s="51">
        <f>AA58</f>
        <v>-10097.16305146896</v>
      </c>
      <c r="FW19" s="51">
        <f>AA59</f>
        <v>-10628.592685756797</v>
      </c>
      <c r="FX19" s="34"/>
      <c r="FY19" s="44">
        <v>1</v>
      </c>
      <c r="FZ19" s="51">
        <f t="shared" ref="FZ19:FZ59" si="20">EI19+CR19+BA19</f>
        <v>20270.244622121871</v>
      </c>
      <c r="GA19" s="51">
        <f t="shared" ref="GA19:GA59" si="21">EJ19+CS19+BB19</f>
        <v>19738.814987834034</v>
      </c>
      <c r="GB19" s="51">
        <f t="shared" ref="GB19:GB59" si="22">EK19+CT19+BC19</f>
        <v>19207.385353546197</v>
      </c>
      <c r="GC19" s="51">
        <f t="shared" ref="GC19:GC59" si="23">EL19+CU19+BD19</f>
        <v>18675.955719258356</v>
      </c>
      <c r="GD19" s="51">
        <f t="shared" ref="GD19:GD59" si="24">EM19+CV19+BE19</f>
        <v>18144.526084970516</v>
      </c>
      <c r="GE19" s="51">
        <f t="shared" ref="GE19:GE59" si="25">EN19+CW19+BF19</f>
        <v>17613.096450682679</v>
      </c>
      <c r="GF19" s="51">
        <f t="shared" ref="GF19:GF59" si="26">EO19+CX19+BG19</f>
        <v>17081.666816394838</v>
      </c>
      <c r="GG19" s="51">
        <f t="shared" ref="GG19:GG59" si="27">EP19+CY19+BH19</f>
        <v>16550.237182106997</v>
      </c>
      <c r="GH19" s="51">
        <f t="shared" ref="GH19:GH59" si="28">EQ19+CZ19+BI19</f>
        <v>16018.80754781916</v>
      </c>
      <c r="GI19" s="51">
        <f t="shared" ref="GI19:GI59" si="29">ER19+DA19+BJ19</f>
        <v>15487.37791353132</v>
      </c>
      <c r="GJ19" s="51">
        <f t="shared" ref="GJ19:GJ59" si="30">ES19+DB19+BK19</f>
        <v>14955.948279243481</v>
      </c>
      <c r="GK19" s="51">
        <f t="shared" ref="GK19:GK59" si="31">ET19+DC19+BL19</f>
        <v>14424.518644955642</v>
      </c>
      <c r="GL19" s="51">
        <f t="shared" ref="GL19:GL59" si="32">EU19+DD19+BM19</f>
        <v>13893.089010667802</v>
      </c>
      <c r="GM19" s="51">
        <f t="shared" ref="GM19:GM59" si="33">EV19+DE19+BN19</f>
        <v>13361.659376379965</v>
      </c>
      <c r="GN19" s="51">
        <f t="shared" ref="GN19:GN59" si="34">EW19+DF19+BO19</f>
        <v>12830.229742092124</v>
      </c>
      <c r="GO19" s="51">
        <f t="shared" ref="GO19:GO59" si="35">EX19+DG19+BP19</f>
        <v>12298.800107804285</v>
      </c>
      <c r="GP19" s="51">
        <f t="shared" ref="GP19:GP59" si="36">EY19+DH19+BQ19</f>
        <v>11767.370473516447</v>
      </c>
      <c r="GQ19" s="51">
        <f t="shared" ref="GQ19:GQ59" si="37">EZ19+DI19+BR19</f>
        <v>11235.940839228608</v>
      </c>
      <c r="GR19" s="51">
        <f t="shared" ref="GR19:GR59" si="38">FA19+DJ19+BS19</f>
        <v>10704.511204940767</v>
      </c>
      <c r="GS19" s="51">
        <f t="shared" ref="GS19:GS59" si="39">FB19+DK19+BT19</f>
        <v>10173.081570652928</v>
      </c>
      <c r="GT19" s="51">
        <f t="shared" ref="GT19:GT59" si="40">FC19+DL19+BU19</f>
        <v>9641.6519363650896</v>
      </c>
      <c r="GU19" s="51">
        <f t="shared" ref="GU19:GU59" si="41">FD19+DM19+BV19</f>
        <v>9110.2223020772508</v>
      </c>
      <c r="GV19" s="51">
        <f t="shared" ref="GV19:GV59" si="42">FE19+DN19+BW19</f>
        <v>8578.792667789412</v>
      </c>
      <c r="GW19" s="51">
        <f t="shared" ref="GW19:GW59" si="43">FF19+DO19+BX19</f>
        <v>8047.3630335015723</v>
      </c>
      <c r="GX19" s="51">
        <f t="shared" ref="GX19:GX59" si="44">FG19+DP19+BY19</f>
        <v>7515.9333992137326</v>
      </c>
      <c r="GY19" s="51">
        <f t="shared" ref="GY19:GY59" si="45">FH19+DQ19+BZ19</f>
        <v>6984.5037649258929</v>
      </c>
      <c r="GZ19" s="51">
        <f t="shared" ref="GZ19:GZ59" si="46">FI19+DR19+CA19</f>
        <v>6453.0741306380532</v>
      </c>
      <c r="HA19" s="51">
        <f t="shared" ref="HA19:HA59" si="47">FJ19+DS19+CB19</f>
        <v>5921.6444963502126</v>
      </c>
      <c r="HB19" s="51">
        <f t="shared" ref="HB19:HB59" si="48">FK19+DT19+CC19</f>
        <v>5390.214862062373</v>
      </c>
      <c r="HC19" s="51">
        <f t="shared" ref="HC19:HC59" si="49">FL19+DU19+CD19</f>
        <v>4858.7852277745324</v>
      </c>
      <c r="HD19" s="51">
        <f t="shared" ref="HD19:HD59" si="50">FM19+DV19+CE19</f>
        <v>4327.3555934866927</v>
      </c>
      <c r="HE19" s="51">
        <f t="shared" ref="HE19:HE59" si="51">FN19+DW19+CF19</f>
        <v>3795.9259591988521</v>
      </c>
      <c r="HF19" s="51">
        <f t="shared" ref="HF19:HF59" si="52">FO19+DX19+CG19</f>
        <v>3264.4963249110124</v>
      </c>
      <c r="HG19" s="51">
        <f t="shared" ref="HG19:HG59" si="53">FP19+DY19+CH19</f>
        <v>2733.0666906231718</v>
      </c>
      <c r="HH19" s="51">
        <f t="shared" ref="HH19:HH59" si="54">FQ19+DZ19+CI19</f>
        <v>2201.6370563353321</v>
      </c>
      <c r="HI19" s="51">
        <f t="shared" ref="HI19:HI59" si="55">FR19+EA19+CJ19</f>
        <v>1670.2074220474924</v>
      </c>
      <c r="HJ19" s="51">
        <f t="shared" ref="HJ19:HJ59" si="56">FS19+EB19+CK19</f>
        <v>1138.7777877596527</v>
      </c>
      <c r="HK19" s="51">
        <f t="shared" ref="HK19:HK59" si="57">FT19+EC19+CL19</f>
        <v>607.34815347181211</v>
      </c>
      <c r="HL19" s="51">
        <f t="shared" ref="HL19:HL59" si="58">FU19+ED19+CM19</f>
        <v>75.918519183971512</v>
      </c>
      <c r="HM19" s="51">
        <f t="shared" ref="HM19:HM59" si="59">FV19+EE19+CN19</f>
        <v>-455.51111510387091</v>
      </c>
      <c r="HN19" s="51">
        <f t="shared" ref="HN19:HN59" si="60">FW19+EF19+CO19</f>
        <v>-986.94074939170787</v>
      </c>
      <c r="HO19" s="34"/>
      <c r="HP19" s="44">
        <v>1</v>
      </c>
      <c r="HQ19" s="52">
        <f t="shared" ref="HQ19:HQ59" si="61">AL19</f>
        <v>1.7700162478634582E-11</v>
      </c>
      <c r="HR19" s="51">
        <f t="shared" ref="HR19:IG34" si="62">$HQ19</f>
        <v>1.7700162478634582E-11</v>
      </c>
      <c r="HS19" s="51">
        <f t="shared" si="62"/>
        <v>1.7700162478634582E-11</v>
      </c>
      <c r="HT19" s="51">
        <f t="shared" si="62"/>
        <v>1.7700162478634582E-11</v>
      </c>
      <c r="HU19" s="51">
        <f t="shared" si="62"/>
        <v>1.7700162478634582E-11</v>
      </c>
      <c r="HV19" s="51">
        <f t="shared" si="62"/>
        <v>1.7700162478634582E-11</v>
      </c>
      <c r="HW19" s="51">
        <f t="shared" si="62"/>
        <v>1.7700162478634582E-11</v>
      </c>
      <c r="HX19" s="51">
        <f t="shared" si="62"/>
        <v>1.7700162478634582E-11</v>
      </c>
      <c r="HY19" s="51">
        <f t="shared" si="62"/>
        <v>1.7700162478634582E-11</v>
      </c>
      <c r="HZ19" s="51">
        <f t="shared" si="62"/>
        <v>1.7700162478634582E-11</v>
      </c>
      <c r="IA19" s="51">
        <f t="shared" si="62"/>
        <v>1.7700162478634582E-11</v>
      </c>
      <c r="IB19" s="51">
        <f t="shared" si="62"/>
        <v>1.7700162478634582E-11</v>
      </c>
      <c r="IC19" s="51">
        <f t="shared" si="62"/>
        <v>1.7700162478634582E-11</v>
      </c>
      <c r="ID19" s="51">
        <f t="shared" si="62"/>
        <v>1.7700162478634582E-11</v>
      </c>
      <c r="IE19" s="51">
        <f t="shared" si="62"/>
        <v>1.7700162478634582E-11</v>
      </c>
      <c r="IF19" s="51">
        <f t="shared" si="62"/>
        <v>1.7700162478634582E-11</v>
      </c>
      <c r="IG19" s="51">
        <f t="shared" si="62"/>
        <v>1.7700162478634582E-11</v>
      </c>
      <c r="IH19" s="51">
        <f t="shared" ref="IH19:IW34" si="63">$HQ19</f>
        <v>1.7700162478634582E-11</v>
      </c>
      <c r="II19" s="51">
        <f t="shared" si="63"/>
        <v>1.7700162478634582E-11</v>
      </c>
      <c r="IJ19" s="51">
        <f t="shared" si="63"/>
        <v>1.7700162478634582E-11</v>
      </c>
      <c r="IK19" s="51">
        <f t="shared" si="63"/>
        <v>1.7700162478634582E-11</v>
      </c>
      <c r="IL19" s="51">
        <f t="shared" si="63"/>
        <v>1.7700162478634582E-11</v>
      </c>
      <c r="IM19" s="51">
        <f t="shared" si="63"/>
        <v>1.7700162478634582E-11</v>
      </c>
      <c r="IN19" s="51">
        <f t="shared" si="63"/>
        <v>1.7700162478634582E-11</v>
      </c>
      <c r="IO19" s="51">
        <f t="shared" si="63"/>
        <v>1.7700162478634582E-11</v>
      </c>
      <c r="IP19" s="51">
        <f t="shared" si="63"/>
        <v>1.7700162478634582E-11</v>
      </c>
      <c r="IQ19" s="51">
        <f t="shared" si="63"/>
        <v>1.7700162478634582E-11</v>
      </c>
      <c r="IR19" s="51">
        <f t="shared" si="63"/>
        <v>1.7700162478634582E-11</v>
      </c>
      <c r="IS19" s="51">
        <f t="shared" si="63"/>
        <v>1.7700162478634582E-11</v>
      </c>
      <c r="IT19" s="51">
        <f t="shared" si="63"/>
        <v>1.7700162478634582E-11</v>
      </c>
      <c r="IU19" s="51">
        <f t="shared" si="63"/>
        <v>1.7700162478634582E-11</v>
      </c>
      <c r="IV19" s="51">
        <f t="shared" si="63"/>
        <v>1.7700162478634582E-11</v>
      </c>
      <c r="IW19" s="51">
        <f t="shared" si="63"/>
        <v>1.7700162478634582E-11</v>
      </c>
      <c r="IX19" s="51">
        <f t="shared" ref="IV19:JE34" si="64">$HQ19</f>
        <v>1.7700162478634582E-11</v>
      </c>
      <c r="IY19" s="51">
        <f t="shared" si="64"/>
        <v>1.7700162478634582E-11</v>
      </c>
      <c r="IZ19" s="51">
        <f t="shared" si="64"/>
        <v>1.7700162478634582E-11</v>
      </c>
      <c r="JA19" s="51">
        <f t="shared" si="64"/>
        <v>1.7700162478634582E-11</v>
      </c>
      <c r="JB19" s="51">
        <f t="shared" si="64"/>
        <v>1.7700162478634582E-11</v>
      </c>
      <c r="JC19" s="51">
        <f t="shared" si="64"/>
        <v>1.7700162478634582E-11</v>
      </c>
      <c r="JD19" s="51">
        <f t="shared" si="64"/>
        <v>1.7700162478634582E-11</v>
      </c>
      <c r="JE19" s="51">
        <f t="shared" si="64"/>
        <v>1.7700162478634582E-11</v>
      </c>
      <c r="JF19" s="34"/>
      <c r="JG19" s="44">
        <v>1</v>
      </c>
      <c r="JH19" s="52">
        <f>AW19</f>
        <v>3.8535782310627315E-12</v>
      </c>
      <c r="JI19" s="52">
        <f>AW20</f>
        <v>197.41282339707865</v>
      </c>
      <c r="JJ19" s="52">
        <f>AW21</f>
        <v>384.70191226097012</v>
      </c>
      <c r="JK19" s="52">
        <f>AW22</f>
        <v>561.86726659167823</v>
      </c>
      <c r="JL19" s="52">
        <f>AW23</f>
        <v>728.90888638920308</v>
      </c>
      <c r="JM19" s="52">
        <f>AW24</f>
        <v>885.8267716535446</v>
      </c>
      <c r="JN19" s="52">
        <f>AW25</f>
        <v>1032.6209223847029</v>
      </c>
      <c r="JO19" s="52">
        <f>AW26</f>
        <v>1169.291338582678</v>
      </c>
      <c r="JP19" s="52">
        <f>AW27</f>
        <v>1295.8380202474693</v>
      </c>
      <c r="JQ19" s="52">
        <f>AW28</f>
        <v>1412.2609673790776</v>
      </c>
      <c r="JR19" s="52">
        <f>AW29</f>
        <v>1518.5601799775027</v>
      </c>
      <c r="JS19" s="52">
        <f>AW30</f>
        <v>1614.7356580427445</v>
      </c>
      <c r="JT19" s="52">
        <f>AW31</f>
        <v>1700.7874015748027</v>
      </c>
      <c r="JU19" s="52">
        <f>AW32</f>
        <v>1776.7154105736781</v>
      </c>
      <c r="JV19" s="52">
        <f>AW33</f>
        <v>1842.51968503937</v>
      </c>
      <c r="JW19" s="52">
        <f>AW34</f>
        <v>1898.2002249718785</v>
      </c>
      <c r="JX19" s="52">
        <f>AW35</f>
        <v>1943.7570303712041</v>
      </c>
      <c r="JY19" s="52">
        <f>AW36</f>
        <v>1979.1901012373455</v>
      </c>
      <c r="JZ19" s="52">
        <f>AW37</f>
        <v>2004.4994375703038</v>
      </c>
      <c r="KA19" s="52">
        <f>AW38</f>
        <v>2019.685039370079</v>
      </c>
      <c r="KB19" s="52">
        <f>AW39</f>
        <v>2024.7469066366707</v>
      </c>
      <c r="KC19" s="52">
        <f>AW40</f>
        <v>2019.685039370079</v>
      </c>
      <c r="KD19" s="52">
        <f>AW41</f>
        <v>2004.4994375703041</v>
      </c>
      <c r="KE19" s="52">
        <f>AW42</f>
        <v>1979.1901012373455</v>
      </c>
      <c r="KF19" s="52">
        <f>AW43</f>
        <v>1943.7570303712041</v>
      </c>
      <c r="KG19" s="52">
        <f>AW44</f>
        <v>1898.2002249718785</v>
      </c>
      <c r="KH19" s="52">
        <f>AW45</f>
        <v>1842.51968503937</v>
      </c>
      <c r="KI19" s="52">
        <f>AW46</f>
        <v>1776.7154105736786</v>
      </c>
      <c r="KJ19" s="52">
        <f>AW47</f>
        <v>1700.7874015748032</v>
      </c>
      <c r="KK19" s="52">
        <f>AW48</f>
        <v>1614.7356580427449</v>
      </c>
      <c r="KL19" s="52">
        <f>AW49</f>
        <v>1518.5601799775027</v>
      </c>
      <c r="KM19" s="52">
        <f>AW50</f>
        <v>1412.2609673790776</v>
      </c>
      <c r="KN19" s="52">
        <f>AW51</f>
        <v>1295.8380202474691</v>
      </c>
      <c r="KO19" s="52">
        <f>AW52</f>
        <v>1169.2913385826776</v>
      </c>
      <c r="KP19" s="52">
        <f>AW53</f>
        <v>1032.620922384702</v>
      </c>
      <c r="KQ19" s="52">
        <f>AW54</f>
        <v>885.82677165354335</v>
      </c>
      <c r="KR19" s="52">
        <f>AW55</f>
        <v>728.90888638920137</v>
      </c>
      <c r="KS19" s="52">
        <f>AW56</f>
        <v>561.86726659167584</v>
      </c>
      <c r="KT19" s="52">
        <f>AW57</f>
        <v>384.70191226096728</v>
      </c>
      <c r="KU19" s="52">
        <f>AW58</f>
        <v>197.41282339707516</v>
      </c>
      <c r="KV19" s="52">
        <f>AW59</f>
        <v>0</v>
      </c>
      <c r="KW19" s="34"/>
      <c r="KX19" s="53">
        <f>SQRT(0.5*((FZ19-$MO$34)^2+($MO$34-$MO$35)^2+($MO$35-FZ19)^2+6*(HQ19^2+$MO$37^2+JH19^2)))</f>
        <v>20270.244622121871</v>
      </c>
      <c r="KY19" s="53">
        <f t="shared" ref="KY19:KY59" si="65">SQRT(0.5*((GA19-$MO$34)^2+($MO$34-$MO$35)^2+($MO$35-GA19)^2+6*(HR19^2+$MO$37^2+JI19^2)))</f>
        <v>19741.776328194643</v>
      </c>
      <c r="KZ19" s="53">
        <f t="shared" ref="KZ19:KZ59" si="66">SQRT(0.5*((GB19-$MO$34)^2+($MO$34-$MO$35)^2+($MO$35-GB19)^2+6*(HS19^2+$MO$37^2+JJ19^2)))</f>
        <v>19218.939585822958</v>
      </c>
      <c r="LA19" s="53">
        <f t="shared" ref="LA19:LA59" si="67">SQRT(0.5*((GC19-$MO$34)^2+($MO$34-$MO$35)^2+($MO$35-GC19)^2+6*(HT19^2+$MO$37^2+JK19^2)))</f>
        <v>18701.294246749352</v>
      </c>
      <c r="LB19" s="53">
        <f t="shared" ref="LB19:LB59" si="68">SQRT(0.5*((GD19-$MO$34)^2+($MO$34-$MO$35)^2+($MO$35-GD19)^2+6*(HU19^2+$MO$37^2+JL19^2)))</f>
        <v>18188.396062933833</v>
      </c>
      <c r="LC19" s="53">
        <f t="shared" ref="LC19:LC59" si="69">SQRT(0.5*((GE19-$MO$34)^2+($MO$34-$MO$35)^2+($MO$35-GE19)^2+6*(HV19^2+$MO$37^2+JM19^2)))</f>
        <v>17679.797334505427</v>
      </c>
      <c r="LD19" s="53">
        <f t="shared" ref="LD19:LD59" si="70">SQRT(0.5*((GF19-$MO$34)^2+($MO$34-$MO$35)^2+($MO$35-GF19)^2+6*(HW19^2+$MO$37^2+JN19^2)))</f>
        <v>17175.047572986936</v>
      </c>
      <c r="LE19" s="53">
        <f t="shared" ref="LE19:LE59" si="71">SQRT(0.5*((GG19-$MO$34)^2+($MO$34-$MO$35)^2+($MO$35-GG19)^2+6*(HX19^2+$MO$37^2+JO19^2)))</f>
        <v>16673.694176380061</v>
      </c>
      <c r="LF19" s="53">
        <f t="shared" ref="LF19:LF59" si="72">SQRT(0.5*((GH19-$MO$34)^2+($MO$34-$MO$35)^2+($MO$35-GH19)^2+6*(HY19^2+$MO$37^2+JP19^2)))</f>
        <v>16175.283112768837</v>
      </c>
      <c r="LG19" s="53">
        <f t="shared" ref="LG19:LG59" si="73">SQRT(0.5*((GI19-$MO$34)^2+($MO$34-$MO$35)^2+($MO$35-GI19)^2+6*(HZ19^2+$MO$37^2+JQ19^2)))</f>
        <v>15679.359609259722</v>
      </c>
      <c r="LH19" s="53">
        <f t="shared" ref="LH19:LH59" si="74">SQRT(0.5*((GJ19-$MO$34)^2+($MO$34-$MO$35)^2+($MO$35-GJ19)^2+6*(IA19^2+$MO$37^2+JR19^2)))</f>
        <v>15185.468843339871</v>
      </c>
      <c r="LI19" s="53">
        <f t="shared" ref="LI19:LI59" si="75">SQRT(0.5*((GK19-$MO$34)^2+($MO$34-$MO$35)^2+($MO$35-GK19)^2+6*(IB19^2+$MO$37^2+JS19^2)))</f>
        <v>14693.156634118386</v>
      </c>
      <c r="LJ19" s="53">
        <f t="shared" ref="LJ19:LJ59" si="76">SQRT(0.5*((GL19-$MO$34)^2+($MO$34-$MO$35)^2+($MO$35-GL19)^2+6*(IC19^2+$MO$37^2+JT19^2)))</f>
        <v>14201.970131443211</v>
      </c>
      <c r="LK19" s="53">
        <f t="shared" ref="LK19:LK59" si="77">SQRT(0.5*((GM19-$MO$34)^2+($MO$34-$MO$35)^2+($MO$35-GM19)^2+6*(ID19^2+$MO$37^2+JU19^2)))</f>
        <v>13711.458501593206</v>
      </c>
      <c r="LL19" s="53">
        <f t="shared" ref="LL19:LL59" si="78">SQRT(0.5*((GN19-$MO$34)^2+($MO$34-$MO$35)^2+($MO$35-GN19)^2+6*(IE19^2+$MO$37^2+JV19^2)))</f>
        <v>13221.173609182282</v>
      </c>
      <c r="LM19" s="53">
        <f t="shared" ref="LM19:LM59" si="79">SQRT(0.5*((GO19-$MO$34)^2+($MO$34-$MO$35)^2+($MO$35-GO19)^2+6*(IF19^2+$MO$37^2+JW19^2)))</f>
        <v>12730.670696156451</v>
      </c>
      <c r="LN19" s="53">
        <f t="shared" ref="LN19:LN59" si="80">SQRT(0.5*((GP19-$MO$34)^2+($MO$34-$MO$35)^2+($MO$35-GP19)^2+6*(IG19^2+$MO$37^2+JX19^2)))</f>
        <v>12239.509060429635</v>
      </c>
      <c r="LO19" s="53">
        <f t="shared" ref="LO19:LO59" si="81">SQRT(0.5*((GQ19-$MO$34)^2+($MO$34-$MO$35)^2+($MO$35-GQ19)^2+6*(IH19^2+$MO$37^2+JY19^2)))</f>
        <v>11747.252738966374</v>
      </c>
      <c r="LP19" s="53">
        <f t="shared" ref="LP19:LP59" si="82">SQRT(0.5*((GR19-$MO$34)^2+($MO$34-$MO$35)^2+($MO$35-GR19)^2+6*(II19^2+$MO$37^2+JZ19^2)))</f>
        <v>11253.471203249308</v>
      </c>
      <c r="LQ19" s="53">
        <f t="shared" ref="LQ19:LQ59" si="83">SQRT(0.5*((GS19-$MO$34)^2+($MO$34-$MO$35)^2+($MO$35-GS19)^2+6*(IJ19^2+$MO$37^2+KA19^2)))</f>
        <v>10757.740079492729</v>
      </c>
      <c r="LR19" s="53">
        <f t="shared" ref="LR19:LR59" si="84">SQRT(0.5*((GT19-$MO$34)^2+($MO$34-$MO$35)^2+($MO$35-GT19)^2+6*(IK19^2+$MO$37^2+KB19^2)))</f>
        <v>10259.641912358198</v>
      </c>
      <c r="LS19" s="53">
        <f t="shared" ref="LS19:LS59" si="85">SQRT(0.5*((GU19-$MO$34)^2+($MO$34-$MO$35)^2+($MO$35-GU19)^2+6*(IL19^2+$MO$37^2+KC19^2)))</f>
        <v>9758.7670003967032</v>
      </c>
      <c r="LT19" s="53">
        <f t="shared" ref="LT19:LT59" si="86">SQRT(0.5*((GV19-$MO$34)^2+($MO$34-$MO$35)^2+($MO$35-GV19)^2+6*(IM19^2+$MO$37^2+KD19^2)))</f>
        <v>9254.7143458118899</v>
      </c>
      <c r="LU19" s="53">
        <f t="shared" ref="LU19:LU59" si="87">SQRT(0.5*((GW19-$MO$34)^2+($MO$34-$MO$35)^2+($MO$35-GW19)^2+6*(IN19^2+$MO$37^2+KE19^2)))</f>
        <v>8747.0927835181501</v>
      </c>
      <c r="LV19" s="53">
        <f t="shared" ref="LV19:LV59" si="88">SQRT(0.5*((GX19-$MO$34)^2+($MO$34-$MO$35)^2+($MO$35-GX19)^2+6*(IO19^2+$MO$37^2+KF19^2)))</f>
        <v>8235.5223902779198</v>
      </c>
      <c r="LW19" s="53">
        <f t="shared" ref="LW19:LW59" si="89">SQRT(0.5*((GY19-$MO$34)^2+($MO$34-$MO$35)^2+($MO$35-GY19)^2+6*(IP19^2+$MO$37^2+KG19^2)))</f>
        <v>7719.6363336956383</v>
      </c>
      <c r="LX19" s="53">
        <f t="shared" ref="LX19:LX59" si="90">SQRT(0.5*((GZ19-$MO$34)^2+($MO$34-$MO$35)^2+($MO$35-GZ19)^2+6*(IQ19^2+$MO$37^2+KH19^2)))</f>
        <v>7199.0834211573629</v>
      </c>
      <c r="LY19" s="53">
        <f t="shared" ref="LY19:LY59" si="91">SQRT(0.5*((HA19-$MO$34)^2+($MO$34-$MO$35)^2+($MO$35-HA19)^2+6*(IR19^2+$MO$37^2+KI19^2)))</f>
        <v>6673.5317854689774</v>
      </c>
      <c r="LZ19" s="53">
        <f t="shared" ref="LZ19:LZ59" si="92">SQRT(0.5*((HB19-$MO$34)^2+($MO$34-$MO$35)^2+($MO$35-HB19)^2+6*(IS19^2+$MO$37^2+KJ19^2)))</f>
        <v>6142.6744676292919</v>
      </c>
      <c r="MA19" s="53">
        <f t="shared" ref="MA19:MA59" si="93">SQRT(0.5*((HC19-$MO$34)^2+($MO$34-$MO$35)^2+($MO$35-HC19)^2+6*(IT19^2+$MO$37^2+KK19^2)))</f>
        <v>5606.2382776425247</v>
      </c>
      <c r="MB19" s="53">
        <f t="shared" ref="MB19:MB59" si="94">SQRT(0.5*((HD19-$MO$34)^2+($MO$34-$MO$35)^2+($MO$35-HD19)^2+6*(IU19^2+$MO$37^2+KL19^2)))</f>
        <v>5063.9985676459746</v>
      </c>
      <c r="MC19" s="53">
        <f t="shared" ref="MC19:MC59" si="95">SQRT(0.5*((HE19-$MO$34)^2+($MO$34-$MO$35)^2+($MO$35-HE19)^2+6*(IV19^2+$MO$37^2+KM19^2)))</f>
        <v>4515.8052446565043</v>
      </c>
      <c r="MD19" s="53">
        <f t="shared" ref="MD19:MD59" si="96">SQRT(0.5*((HF19-$MO$34)^2+($MO$34-$MO$35)^2+($MO$35-HF19)^2+6*(IW19^2+$MO$37^2+KN19^2)))</f>
        <v>3961.6315804872802</v>
      </c>
      <c r="ME19" s="53">
        <f t="shared" ref="ME19:ME59" si="97">SQRT(0.5*((HG19-$MO$34)^2+($MO$34-$MO$35)^2+($MO$35-HG19)^2+6*(IX19^2+$MO$37^2+KO19^2)))</f>
        <v>3401.6731528539462</v>
      </c>
      <c r="MF19" s="53">
        <f t="shared" ref="MF19:MF59" si="98">SQRT(0.5*((HH19-$MO$34)^2+($MO$34-$MO$35)^2+($MO$35-HH19)^2+6*(IY19^2+$MO$37^2+KP19^2)))</f>
        <v>2836.5689901479222</v>
      </c>
      <c r="MG19" s="53">
        <f t="shared" ref="MG19:MG59" si="99">SQRT(0.5*((HI19-$MO$34)^2+($MO$34-$MO$35)^2+($MO$35-HI19)^2+6*(IZ19^2+$MO$37^2+KQ19^2)))</f>
        <v>2267.9638535031695</v>
      </c>
      <c r="MH19" s="53">
        <f t="shared" ref="MH19:MH59" si="100">SQRT(0.5*((HJ19-$MO$34)^2+($MO$34-$MO$35)^2+($MO$35-HJ19)^2+6*(JA19^2+$MO$37^2+KR19^2)))</f>
        <v>1700.2174401723462</v>
      </c>
      <c r="MI19" s="53">
        <f t="shared" ref="MI19:MI59" si="101">SQRT(0.5*((HK19-$MO$34)^2+($MO$34-$MO$35)^2+($MO$35-HK19)^2+6*(JB19^2+$MO$37^2+KS19^2)))</f>
        <v>1147.1513654820028</v>
      </c>
      <c r="MJ19" s="53">
        <f t="shared" ref="MJ19:MJ59" si="102">SQRT(0.5*((HL19-$MO$34)^2+($MO$34-$MO$35)^2+($MO$35-HL19)^2+6*(JC19^2+$MO$37^2+KT19^2)))</f>
        <v>670.63425609405158</v>
      </c>
      <c r="MK19" s="53">
        <f t="shared" ref="MK19:MK59" si="103">SQRT(0.5*((HM19-$MO$34)^2+($MO$34-$MO$35)^2+($MO$35-HM19)^2+6*(JD19^2+$MO$37^2+KU19^2)))</f>
        <v>569.56636532364359</v>
      </c>
      <c r="ML19" s="53">
        <f t="shared" ref="ML19:ML59" si="104">SQRT(0.5*((HN19-$MO$34)^2+($MO$34-$MO$35)^2+($MO$35-HN19)^2+6*(JE19^2+$MO$37^2+KV19^2)))</f>
        <v>986.94074939170787</v>
      </c>
      <c r="MS19" s="54"/>
      <c r="MT19" s="54"/>
      <c r="MU19" s="54"/>
      <c r="MV19" s="54"/>
      <c r="MW19" s="54"/>
      <c r="MX19" s="54"/>
      <c r="MY19" s="54"/>
      <c r="MZ19" s="54"/>
      <c r="NA19" s="54"/>
      <c r="NB19" s="54"/>
      <c r="NC19" s="54"/>
      <c r="ND19" s="54"/>
      <c r="NE19" s="54"/>
      <c r="NF19" s="54"/>
      <c r="NG19" s="54"/>
      <c r="NH19" s="54"/>
      <c r="NI19" s="54"/>
      <c r="NJ19" s="54"/>
      <c r="NK19" s="54"/>
      <c r="NL19" s="54"/>
      <c r="NM19" s="54"/>
      <c r="NN19" s="54"/>
      <c r="NO19" s="54"/>
      <c r="NP19" s="54"/>
      <c r="NQ19" s="54"/>
      <c r="NR19" s="54"/>
      <c r="NS19" s="54"/>
      <c r="NT19" s="54"/>
      <c r="NU19" s="54"/>
      <c r="NV19" s="54"/>
      <c r="NW19" s="54"/>
      <c r="NX19" s="54"/>
      <c r="NY19" s="54"/>
      <c r="NZ19" s="54"/>
      <c r="OA19" s="54"/>
      <c r="OB19" s="54"/>
      <c r="OC19" s="54"/>
      <c r="OD19" s="54"/>
      <c r="OE19" s="54"/>
      <c r="OF19" s="54"/>
      <c r="OG19" s="54"/>
      <c r="OH19" s="55"/>
      <c r="OI19" s="55"/>
      <c r="OJ19" s="55"/>
      <c r="OK19" s="55"/>
      <c r="OL19" s="55"/>
      <c r="OM19" s="55"/>
      <c r="ON19" s="55"/>
      <c r="OO19" s="55"/>
      <c r="OP19" s="55"/>
      <c r="OQ19" s="55"/>
      <c r="OR19" s="55"/>
    </row>
    <row r="20" spans="1:408" s="28" customFormat="1" ht="13.8" x14ac:dyDescent="0.3">
      <c r="F20" s="56" t="s">
        <v>75</v>
      </c>
      <c r="G20" s="57">
        <f>J28/2</f>
        <v>0.35</v>
      </c>
      <c r="H20" s="57" t="s">
        <v>53</v>
      </c>
      <c r="I20" s="45" t="s">
        <v>72</v>
      </c>
      <c r="J20" s="37" t="str">
        <f>[1]!xln(J21)</f>
        <v>(0.0149 / 0.444)⁰·⁵</v>
      </c>
      <c r="K20" s="37"/>
      <c r="M20" s="11"/>
      <c r="N20" s="11"/>
      <c r="O20" s="11"/>
      <c r="P20" s="11"/>
      <c r="Q20" s="11"/>
      <c r="R20" s="12"/>
      <c r="S20" s="12"/>
      <c r="U20" s="47">
        <f t="shared" ref="U20:U59" si="105">AS20</f>
        <v>0.68249999999999966</v>
      </c>
      <c r="V20" s="28">
        <f t="shared" si="0"/>
        <v>9159.5693395468352</v>
      </c>
      <c r="Z20" s="47">
        <f t="shared" ref="Z20:Z59" si="106">AH20</f>
        <v>0.61912499999999948</v>
      </c>
      <c r="AA20" s="28">
        <f t="shared" si="1"/>
        <v>10097.163051468944</v>
      </c>
      <c r="AC20" s="5" t="s">
        <v>73</v>
      </c>
      <c r="AD20" s="5"/>
      <c r="AE20" s="5"/>
      <c r="AF20" s="58">
        <f>J25</f>
        <v>1.4936126041666664E-2</v>
      </c>
      <c r="AG20" s="5" t="s">
        <v>74</v>
      </c>
      <c r="AH20" s="49">
        <f t="shared" si="2"/>
        <v>0.61912499999999948</v>
      </c>
      <c r="AI20" s="49">
        <f t="shared" si="3"/>
        <v>0.30956249999999974</v>
      </c>
      <c r="AJ20" s="49">
        <f t="shared" si="4"/>
        <v>7.9375000000002638E-3</v>
      </c>
      <c r="AK20" s="49">
        <f t="shared" si="5"/>
        <v>0.43338749999999959</v>
      </c>
      <c r="AL20" s="50">
        <f t="shared" si="6"/>
        <v>493.53205849270444</v>
      </c>
      <c r="AN20" s="5" t="s">
        <v>73</v>
      </c>
      <c r="AO20" s="5"/>
      <c r="AP20" s="5"/>
      <c r="AQ20" s="58">
        <f>G25</f>
        <v>1.8150416666666662E-2</v>
      </c>
      <c r="AR20" s="5" t="s">
        <v>74</v>
      </c>
      <c r="AS20" s="49">
        <f t="shared" si="7"/>
        <v>0.68249999999999966</v>
      </c>
      <c r="AT20" s="49">
        <f t="shared" si="8"/>
        <v>0.34124999999999983</v>
      </c>
      <c r="AU20" s="49">
        <f t="shared" si="9"/>
        <v>8.7500000000001465E-3</v>
      </c>
      <c r="AV20" s="49">
        <f t="shared" si="10"/>
        <v>0.43338749999999981</v>
      </c>
      <c r="AW20" s="50">
        <f t="shared" si="11"/>
        <v>197.41282339707865</v>
      </c>
      <c r="AZ20" s="44">
        <v>2</v>
      </c>
      <c r="BA20" s="51">
        <f t="shared" si="12"/>
        <v>0</v>
      </c>
      <c r="BB20" s="51">
        <f t="shared" si="12"/>
        <v>0</v>
      </c>
      <c r="BC20" s="51">
        <f t="shared" si="12"/>
        <v>0</v>
      </c>
      <c r="BD20" s="51">
        <f t="shared" si="12"/>
        <v>0</v>
      </c>
      <c r="BE20" s="51">
        <f t="shared" si="12"/>
        <v>0</v>
      </c>
      <c r="BF20" s="51">
        <f t="shared" si="12"/>
        <v>0</v>
      </c>
      <c r="BG20" s="51">
        <f t="shared" si="12"/>
        <v>0</v>
      </c>
      <c r="BH20" s="51">
        <f t="shared" si="12"/>
        <v>0</v>
      </c>
      <c r="BI20" s="51">
        <f t="shared" si="12"/>
        <v>0</v>
      </c>
      <c r="BJ20" s="51">
        <f t="shared" si="12"/>
        <v>0</v>
      </c>
      <c r="BK20" s="51">
        <f t="shared" si="13"/>
        <v>0</v>
      </c>
      <c r="BL20" s="51">
        <f t="shared" si="13"/>
        <v>0</v>
      </c>
      <c r="BM20" s="51">
        <f t="shared" si="13"/>
        <v>0</v>
      </c>
      <c r="BN20" s="51">
        <f t="shared" si="13"/>
        <v>0</v>
      </c>
      <c r="BO20" s="51">
        <f t="shared" si="13"/>
        <v>0</v>
      </c>
      <c r="BP20" s="51">
        <f t="shared" si="13"/>
        <v>0</v>
      </c>
      <c r="BQ20" s="51">
        <f t="shared" si="13"/>
        <v>0</v>
      </c>
      <c r="BR20" s="51">
        <f t="shared" si="13"/>
        <v>0</v>
      </c>
      <c r="BS20" s="51">
        <f t="shared" si="13"/>
        <v>0</v>
      </c>
      <c r="BT20" s="51">
        <f t="shared" si="13"/>
        <v>0</v>
      </c>
      <c r="BU20" s="51">
        <f t="shared" si="14"/>
        <v>0</v>
      </c>
      <c r="BV20" s="51">
        <f t="shared" si="14"/>
        <v>0</v>
      </c>
      <c r="BW20" s="51">
        <f t="shared" si="14"/>
        <v>0</v>
      </c>
      <c r="BX20" s="51">
        <f t="shared" si="14"/>
        <v>0</v>
      </c>
      <c r="BY20" s="51">
        <f t="shared" si="14"/>
        <v>0</v>
      </c>
      <c r="BZ20" s="51">
        <f t="shared" si="14"/>
        <v>0</v>
      </c>
      <c r="CA20" s="51">
        <f t="shared" si="14"/>
        <v>0</v>
      </c>
      <c r="CB20" s="51">
        <f t="shared" si="14"/>
        <v>0</v>
      </c>
      <c r="CC20" s="51">
        <f t="shared" si="14"/>
        <v>0</v>
      </c>
      <c r="CD20" s="51">
        <f t="shared" si="14"/>
        <v>0</v>
      </c>
      <c r="CE20" s="51">
        <f t="shared" si="15"/>
        <v>0</v>
      </c>
      <c r="CF20" s="51">
        <f t="shared" si="15"/>
        <v>0</v>
      </c>
      <c r="CG20" s="51">
        <f t="shared" si="15"/>
        <v>0</v>
      </c>
      <c r="CH20" s="51">
        <f t="shared" si="15"/>
        <v>0</v>
      </c>
      <c r="CI20" s="51">
        <f t="shared" si="15"/>
        <v>0</v>
      </c>
      <c r="CJ20" s="51">
        <f t="shared" si="15"/>
        <v>0</v>
      </c>
      <c r="CK20" s="51">
        <f t="shared" si="15"/>
        <v>0</v>
      </c>
      <c r="CL20" s="51">
        <f t="shared" si="15"/>
        <v>0</v>
      </c>
      <c r="CM20" s="51">
        <f t="shared" si="15"/>
        <v>0</v>
      </c>
      <c r="CN20" s="51">
        <f t="shared" si="15"/>
        <v>0</v>
      </c>
      <c r="CO20" s="51">
        <f t="shared" si="15"/>
        <v>0</v>
      </c>
      <c r="CQ20" s="44">
        <v>2</v>
      </c>
      <c r="CR20" s="51">
        <f t="shared" si="16"/>
        <v>9159.5693395468352</v>
      </c>
      <c r="CS20" s="51">
        <f t="shared" si="17"/>
        <v>9159.5693395468352</v>
      </c>
      <c r="CT20" s="51">
        <f t="shared" si="17"/>
        <v>9159.5693395468352</v>
      </c>
      <c r="CU20" s="51">
        <f t="shared" si="17"/>
        <v>9159.5693395468352</v>
      </c>
      <c r="CV20" s="51">
        <f t="shared" si="17"/>
        <v>9159.5693395468352</v>
      </c>
      <c r="CW20" s="51">
        <f t="shared" si="17"/>
        <v>9159.5693395468352</v>
      </c>
      <c r="CX20" s="51">
        <f t="shared" si="17"/>
        <v>9159.5693395468352</v>
      </c>
      <c r="CY20" s="51">
        <f t="shared" si="17"/>
        <v>9159.5693395468352</v>
      </c>
      <c r="CZ20" s="51">
        <f t="shared" si="17"/>
        <v>9159.5693395468352</v>
      </c>
      <c r="DA20" s="51">
        <f t="shared" si="17"/>
        <v>9159.5693395468352</v>
      </c>
      <c r="DB20" s="51">
        <f t="shared" si="17"/>
        <v>9159.5693395468352</v>
      </c>
      <c r="DC20" s="51">
        <f t="shared" si="17"/>
        <v>9159.5693395468352</v>
      </c>
      <c r="DD20" s="51">
        <f t="shared" si="17"/>
        <v>9159.5693395468352</v>
      </c>
      <c r="DE20" s="51">
        <f t="shared" si="17"/>
        <v>9159.5693395468352</v>
      </c>
      <c r="DF20" s="51">
        <f t="shared" si="17"/>
        <v>9159.5693395468352</v>
      </c>
      <c r="DG20" s="51">
        <f t="shared" si="17"/>
        <v>9159.5693395468352</v>
      </c>
      <c r="DH20" s="51">
        <f t="shared" si="17"/>
        <v>9159.5693395468352</v>
      </c>
      <c r="DI20" s="51">
        <f t="shared" si="18"/>
        <v>9159.5693395468352</v>
      </c>
      <c r="DJ20" s="51">
        <f t="shared" si="18"/>
        <v>9159.5693395468352</v>
      </c>
      <c r="DK20" s="51">
        <f t="shared" si="18"/>
        <v>9159.5693395468352</v>
      </c>
      <c r="DL20" s="51">
        <f t="shared" si="18"/>
        <v>9159.5693395468352</v>
      </c>
      <c r="DM20" s="51">
        <f t="shared" si="18"/>
        <v>9159.5693395468352</v>
      </c>
      <c r="DN20" s="51">
        <f t="shared" si="18"/>
        <v>9159.5693395468352</v>
      </c>
      <c r="DO20" s="51">
        <f t="shared" si="18"/>
        <v>9159.5693395468352</v>
      </c>
      <c r="DP20" s="51">
        <f t="shared" si="18"/>
        <v>9159.5693395468352</v>
      </c>
      <c r="DQ20" s="51">
        <f t="shared" si="18"/>
        <v>9159.5693395468352</v>
      </c>
      <c r="DR20" s="51">
        <f t="shared" si="18"/>
        <v>9159.5693395468352</v>
      </c>
      <c r="DS20" s="51">
        <f t="shared" si="18"/>
        <v>9159.5693395468352</v>
      </c>
      <c r="DT20" s="51">
        <f t="shared" si="18"/>
        <v>9159.5693395468352</v>
      </c>
      <c r="DU20" s="51">
        <f t="shared" si="18"/>
        <v>9159.5693395468352</v>
      </c>
      <c r="DV20" s="51">
        <f t="shared" si="18"/>
        <v>9159.5693395468352</v>
      </c>
      <c r="DW20" s="51">
        <f t="shared" si="19"/>
        <v>9159.5693395468352</v>
      </c>
      <c r="DX20" s="51">
        <f t="shared" si="19"/>
        <v>9159.5693395468352</v>
      </c>
      <c r="DY20" s="51">
        <f t="shared" si="19"/>
        <v>9159.5693395468352</v>
      </c>
      <c r="DZ20" s="51">
        <f t="shared" si="19"/>
        <v>9159.5693395468352</v>
      </c>
      <c r="EA20" s="51">
        <f t="shared" si="19"/>
        <v>9159.5693395468352</v>
      </c>
      <c r="EB20" s="51">
        <f t="shared" si="19"/>
        <v>9159.5693395468352</v>
      </c>
      <c r="EC20" s="51">
        <f t="shared" si="19"/>
        <v>9159.5693395468352</v>
      </c>
      <c r="ED20" s="51">
        <f t="shared" si="19"/>
        <v>9159.5693395468352</v>
      </c>
      <c r="EE20" s="51">
        <f t="shared" si="19"/>
        <v>9159.5693395468352</v>
      </c>
      <c r="EF20" s="51">
        <f t="shared" si="19"/>
        <v>9159.5693395468352</v>
      </c>
      <c r="EH20" s="44">
        <v>2</v>
      </c>
      <c r="EI20" s="51">
        <f t="shared" ref="EI20:EX35" si="107">EI$19</f>
        <v>10628.592685756783</v>
      </c>
      <c r="EJ20" s="51">
        <f t="shared" si="107"/>
        <v>10097.163051468944</v>
      </c>
      <c r="EK20" s="51">
        <f t="shared" si="107"/>
        <v>9565.7334171811053</v>
      </c>
      <c r="EL20" s="51">
        <f t="shared" si="107"/>
        <v>9034.3037828932665</v>
      </c>
      <c r="EM20" s="51">
        <f t="shared" si="107"/>
        <v>8502.8741486054259</v>
      </c>
      <c r="EN20" s="51">
        <f t="shared" si="107"/>
        <v>7971.4445143175872</v>
      </c>
      <c r="EO20" s="51">
        <f t="shared" si="107"/>
        <v>7440.0148800297484</v>
      </c>
      <c r="EP20" s="51">
        <f t="shared" si="107"/>
        <v>6908.5852457419087</v>
      </c>
      <c r="EQ20" s="51">
        <f t="shared" si="107"/>
        <v>6377.1556114540699</v>
      </c>
      <c r="ER20" s="51">
        <f t="shared" si="107"/>
        <v>5845.7259771662302</v>
      </c>
      <c r="ES20" s="51">
        <f t="shared" si="107"/>
        <v>5314.2963428783914</v>
      </c>
      <c r="ET20" s="51">
        <f t="shared" si="107"/>
        <v>4782.8667085905527</v>
      </c>
      <c r="EU20" s="51">
        <f t="shared" si="107"/>
        <v>4251.437074302713</v>
      </c>
      <c r="EV20" s="51">
        <f t="shared" si="107"/>
        <v>3720.0074400148742</v>
      </c>
      <c r="EW20" s="51">
        <f t="shared" si="107"/>
        <v>3188.577805727035</v>
      </c>
      <c r="EX20" s="51">
        <f t="shared" si="107"/>
        <v>2657.1481714391957</v>
      </c>
      <c r="EY20" s="51">
        <f t="shared" ref="EY20:FN35" si="108">EY$19</f>
        <v>2125.7185371513565</v>
      </c>
      <c r="EZ20" s="51">
        <f t="shared" si="108"/>
        <v>1594.2889028635175</v>
      </c>
      <c r="FA20" s="51">
        <f t="shared" si="108"/>
        <v>1062.8592685756782</v>
      </c>
      <c r="FB20" s="51">
        <f t="shared" si="108"/>
        <v>531.42963428783912</v>
      </c>
      <c r="FC20" s="51">
        <f t="shared" si="108"/>
        <v>0</v>
      </c>
      <c r="FD20" s="51">
        <f t="shared" si="108"/>
        <v>-531.42963428783912</v>
      </c>
      <c r="FE20" s="51">
        <f t="shared" si="108"/>
        <v>-1062.8592685756782</v>
      </c>
      <c r="FF20" s="51">
        <f t="shared" si="108"/>
        <v>-1594.2889028635175</v>
      </c>
      <c r="FG20" s="51">
        <f t="shared" si="108"/>
        <v>-2125.7185371513565</v>
      </c>
      <c r="FH20" s="51">
        <f t="shared" si="108"/>
        <v>-2657.1481714391966</v>
      </c>
      <c r="FI20" s="51">
        <f t="shared" si="108"/>
        <v>-3188.5778057270368</v>
      </c>
      <c r="FJ20" s="51">
        <f t="shared" si="108"/>
        <v>-3720.0074400148769</v>
      </c>
      <c r="FK20" s="51">
        <f t="shared" si="108"/>
        <v>-4251.4370743027166</v>
      </c>
      <c r="FL20" s="51">
        <f t="shared" si="108"/>
        <v>-4782.8667085905572</v>
      </c>
      <c r="FM20" s="51">
        <f t="shared" si="108"/>
        <v>-5314.2963428783969</v>
      </c>
      <c r="FN20" s="51">
        <f t="shared" si="108"/>
        <v>-5845.7259771662375</v>
      </c>
      <c r="FO20" s="51">
        <f t="shared" ref="FM20:FW35" si="109">FO$19</f>
        <v>-6377.1556114540772</v>
      </c>
      <c r="FP20" s="51">
        <f t="shared" si="109"/>
        <v>-6908.5852457419178</v>
      </c>
      <c r="FQ20" s="51">
        <f t="shared" si="109"/>
        <v>-7440.0148800297575</v>
      </c>
      <c r="FR20" s="51">
        <f t="shared" si="109"/>
        <v>-7971.4445143175972</v>
      </c>
      <c r="FS20" s="51">
        <f t="shared" si="109"/>
        <v>-8502.8741486054369</v>
      </c>
      <c r="FT20" s="51">
        <f t="shared" si="109"/>
        <v>-9034.3037828932775</v>
      </c>
      <c r="FU20" s="51">
        <f t="shared" si="109"/>
        <v>-9565.7334171811181</v>
      </c>
      <c r="FV20" s="51">
        <f t="shared" si="109"/>
        <v>-10097.16305146896</v>
      </c>
      <c r="FW20" s="51">
        <f t="shared" si="109"/>
        <v>-10628.592685756797</v>
      </c>
      <c r="FY20" s="44">
        <v>2</v>
      </c>
      <c r="FZ20" s="51">
        <f t="shared" si="20"/>
        <v>19788.162025303616</v>
      </c>
      <c r="GA20" s="51">
        <f t="shared" si="21"/>
        <v>19256.732391015779</v>
      </c>
      <c r="GB20" s="51">
        <f t="shared" si="22"/>
        <v>18725.302756727942</v>
      </c>
      <c r="GC20" s="51">
        <f t="shared" si="23"/>
        <v>18193.873122440102</v>
      </c>
      <c r="GD20" s="51">
        <f t="shared" si="24"/>
        <v>17662.443488152261</v>
      </c>
      <c r="GE20" s="51">
        <f t="shared" si="25"/>
        <v>17131.013853864424</v>
      </c>
      <c r="GF20" s="51">
        <f t="shared" si="26"/>
        <v>16599.584219576584</v>
      </c>
      <c r="GG20" s="51">
        <f t="shared" si="27"/>
        <v>16068.154585288743</v>
      </c>
      <c r="GH20" s="51">
        <f t="shared" si="28"/>
        <v>15536.724951000906</v>
      </c>
      <c r="GI20" s="51">
        <f t="shared" si="29"/>
        <v>15005.295316713065</v>
      </c>
      <c r="GJ20" s="51">
        <f t="shared" si="30"/>
        <v>14473.865682425227</v>
      </c>
      <c r="GK20" s="51">
        <f t="shared" si="31"/>
        <v>13942.436048137388</v>
      </c>
      <c r="GL20" s="51">
        <f t="shared" si="32"/>
        <v>13411.006413849547</v>
      </c>
      <c r="GM20" s="51">
        <f t="shared" si="33"/>
        <v>12879.57677956171</v>
      </c>
      <c r="GN20" s="51">
        <f t="shared" si="34"/>
        <v>12348.14714527387</v>
      </c>
      <c r="GO20" s="51">
        <f t="shared" si="35"/>
        <v>11816.717510986031</v>
      </c>
      <c r="GP20" s="51">
        <f t="shared" si="36"/>
        <v>11285.287876698192</v>
      </c>
      <c r="GQ20" s="51">
        <f t="shared" si="37"/>
        <v>10753.858242410353</v>
      </c>
      <c r="GR20" s="51">
        <f t="shared" si="38"/>
        <v>10222.428608122513</v>
      </c>
      <c r="GS20" s="51">
        <f t="shared" si="39"/>
        <v>9690.998973834674</v>
      </c>
      <c r="GT20" s="51">
        <f t="shared" si="40"/>
        <v>9159.5693395468352</v>
      </c>
      <c r="GU20" s="51">
        <f t="shared" si="41"/>
        <v>8628.1397052589964</v>
      </c>
      <c r="GV20" s="51">
        <f t="shared" si="42"/>
        <v>8096.7100709711567</v>
      </c>
      <c r="GW20" s="51">
        <f t="shared" si="43"/>
        <v>7565.2804366833179</v>
      </c>
      <c r="GX20" s="51">
        <f t="shared" si="44"/>
        <v>7033.8508023954782</v>
      </c>
      <c r="GY20" s="51">
        <f t="shared" si="45"/>
        <v>6502.4211681076386</v>
      </c>
      <c r="GZ20" s="51">
        <f t="shared" si="46"/>
        <v>5970.9915338197989</v>
      </c>
      <c r="HA20" s="51">
        <f t="shared" si="47"/>
        <v>5439.5618995319583</v>
      </c>
      <c r="HB20" s="51">
        <f t="shared" si="48"/>
        <v>4908.1322652441186</v>
      </c>
      <c r="HC20" s="51">
        <f t="shared" si="49"/>
        <v>4376.702630956278</v>
      </c>
      <c r="HD20" s="51">
        <f t="shared" si="50"/>
        <v>3845.2729966684383</v>
      </c>
      <c r="HE20" s="51">
        <f t="shared" si="51"/>
        <v>3313.8433623805977</v>
      </c>
      <c r="HF20" s="51">
        <f t="shared" si="52"/>
        <v>2782.413728092758</v>
      </c>
      <c r="HG20" s="51">
        <f t="shared" si="53"/>
        <v>2250.9840938049174</v>
      </c>
      <c r="HH20" s="51">
        <f t="shared" si="54"/>
        <v>1719.5544595170777</v>
      </c>
      <c r="HI20" s="51">
        <f t="shared" si="55"/>
        <v>1188.124825229238</v>
      </c>
      <c r="HJ20" s="51">
        <f t="shared" si="56"/>
        <v>656.69519094139832</v>
      </c>
      <c r="HK20" s="51">
        <f t="shared" si="57"/>
        <v>125.26555665355772</v>
      </c>
      <c r="HL20" s="51">
        <f t="shared" si="58"/>
        <v>-406.16407763428288</v>
      </c>
      <c r="HM20" s="51">
        <f t="shared" si="59"/>
        <v>-937.59371192212529</v>
      </c>
      <c r="HN20" s="51">
        <f t="shared" si="60"/>
        <v>-1469.0233462099623</v>
      </c>
      <c r="HP20" s="44">
        <v>2</v>
      </c>
      <c r="HQ20" s="52">
        <f t="shared" si="61"/>
        <v>493.53205849270444</v>
      </c>
      <c r="HR20" s="51">
        <f t="shared" si="62"/>
        <v>493.53205849270444</v>
      </c>
      <c r="HS20" s="51">
        <f t="shared" si="62"/>
        <v>493.53205849270444</v>
      </c>
      <c r="HT20" s="51">
        <f t="shared" si="62"/>
        <v>493.53205849270444</v>
      </c>
      <c r="HU20" s="51">
        <f t="shared" si="62"/>
        <v>493.53205849270444</v>
      </c>
      <c r="HV20" s="51">
        <f t="shared" si="62"/>
        <v>493.53205849270444</v>
      </c>
      <c r="HW20" s="51">
        <f t="shared" si="62"/>
        <v>493.53205849270444</v>
      </c>
      <c r="HX20" s="51">
        <f t="shared" si="62"/>
        <v>493.53205849270444</v>
      </c>
      <c r="HY20" s="51">
        <f t="shared" si="62"/>
        <v>493.53205849270444</v>
      </c>
      <c r="HZ20" s="51">
        <f t="shared" si="62"/>
        <v>493.53205849270444</v>
      </c>
      <c r="IA20" s="51">
        <f t="shared" si="62"/>
        <v>493.53205849270444</v>
      </c>
      <c r="IB20" s="51">
        <f t="shared" si="62"/>
        <v>493.53205849270444</v>
      </c>
      <c r="IC20" s="51">
        <f t="shared" si="62"/>
        <v>493.53205849270444</v>
      </c>
      <c r="ID20" s="51">
        <f t="shared" si="62"/>
        <v>493.53205849270444</v>
      </c>
      <c r="IE20" s="51">
        <f t="shared" si="62"/>
        <v>493.53205849270444</v>
      </c>
      <c r="IF20" s="51">
        <f t="shared" si="62"/>
        <v>493.53205849270444</v>
      </c>
      <c r="IG20" s="51">
        <f t="shared" si="62"/>
        <v>493.53205849270444</v>
      </c>
      <c r="IH20" s="51">
        <f t="shared" si="63"/>
        <v>493.53205849270444</v>
      </c>
      <c r="II20" s="51">
        <f t="shared" si="63"/>
        <v>493.53205849270444</v>
      </c>
      <c r="IJ20" s="51">
        <f t="shared" si="63"/>
        <v>493.53205849270444</v>
      </c>
      <c r="IK20" s="51">
        <f t="shared" si="63"/>
        <v>493.53205849270444</v>
      </c>
      <c r="IL20" s="51">
        <f t="shared" si="63"/>
        <v>493.53205849270444</v>
      </c>
      <c r="IM20" s="51">
        <f t="shared" si="63"/>
        <v>493.53205849270444</v>
      </c>
      <c r="IN20" s="51">
        <f t="shared" si="63"/>
        <v>493.53205849270444</v>
      </c>
      <c r="IO20" s="51">
        <f t="shared" si="63"/>
        <v>493.53205849270444</v>
      </c>
      <c r="IP20" s="51">
        <f t="shared" si="63"/>
        <v>493.53205849270444</v>
      </c>
      <c r="IQ20" s="51">
        <f t="shared" si="63"/>
        <v>493.53205849270444</v>
      </c>
      <c r="IR20" s="51">
        <f t="shared" si="63"/>
        <v>493.53205849270444</v>
      </c>
      <c r="IS20" s="51">
        <f t="shared" si="63"/>
        <v>493.53205849270444</v>
      </c>
      <c r="IT20" s="51">
        <f t="shared" si="63"/>
        <v>493.53205849270444</v>
      </c>
      <c r="IU20" s="51">
        <f t="shared" si="63"/>
        <v>493.53205849270444</v>
      </c>
      <c r="IV20" s="51">
        <f t="shared" si="64"/>
        <v>493.53205849270444</v>
      </c>
      <c r="IW20" s="51">
        <f t="shared" si="64"/>
        <v>493.53205849270444</v>
      </c>
      <c r="IX20" s="51">
        <f t="shared" si="64"/>
        <v>493.53205849270444</v>
      </c>
      <c r="IY20" s="51">
        <f t="shared" si="64"/>
        <v>493.53205849270444</v>
      </c>
      <c r="IZ20" s="51">
        <f t="shared" si="64"/>
        <v>493.53205849270444</v>
      </c>
      <c r="JA20" s="51">
        <f t="shared" si="64"/>
        <v>493.53205849270444</v>
      </c>
      <c r="JB20" s="51">
        <f t="shared" si="64"/>
        <v>493.53205849270444</v>
      </c>
      <c r="JC20" s="51">
        <f t="shared" si="64"/>
        <v>493.53205849270444</v>
      </c>
      <c r="JD20" s="51">
        <f t="shared" si="64"/>
        <v>493.53205849270444</v>
      </c>
      <c r="JE20" s="51">
        <f t="shared" si="64"/>
        <v>493.53205849270444</v>
      </c>
      <c r="JG20" s="44">
        <v>2</v>
      </c>
      <c r="JH20" s="51">
        <f t="shared" ref="JH20:JW35" si="110">JH$19</f>
        <v>3.8535782310627315E-12</v>
      </c>
      <c r="JI20" s="51">
        <f t="shared" si="110"/>
        <v>197.41282339707865</v>
      </c>
      <c r="JJ20" s="51">
        <f t="shared" si="110"/>
        <v>384.70191226097012</v>
      </c>
      <c r="JK20" s="51">
        <f t="shared" si="110"/>
        <v>561.86726659167823</v>
      </c>
      <c r="JL20" s="51">
        <f t="shared" si="110"/>
        <v>728.90888638920308</v>
      </c>
      <c r="JM20" s="51">
        <f t="shared" si="110"/>
        <v>885.8267716535446</v>
      </c>
      <c r="JN20" s="51">
        <f t="shared" si="110"/>
        <v>1032.6209223847029</v>
      </c>
      <c r="JO20" s="51">
        <f t="shared" si="110"/>
        <v>1169.291338582678</v>
      </c>
      <c r="JP20" s="51">
        <f t="shared" si="110"/>
        <v>1295.8380202474693</v>
      </c>
      <c r="JQ20" s="51">
        <f t="shared" si="110"/>
        <v>1412.2609673790776</v>
      </c>
      <c r="JR20" s="51">
        <f t="shared" si="110"/>
        <v>1518.5601799775027</v>
      </c>
      <c r="JS20" s="51">
        <f t="shared" si="110"/>
        <v>1614.7356580427445</v>
      </c>
      <c r="JT20" s="51">
        <f t="shared" si="110"/>
        <v>1700.7874015748027</v>
      </c>
      <c r="JU20" s="51">
        <f t="shared" si="110"/>
        <v>1776.7154105736781</v>
      </c>
      <c r="JV20" s="51">
        <f t="shared" si="110"/>
        <v>1842.51968503937</v>
      </c>
      <c r="JW20" s="51">
        <f t="shared" si="110"/>
        <v>1898.2002249718785</v>
      </c>
      <c r="JX20" s="51">
        <f t="shared" ref="JX20:KM35" si="111">JX$19</f>
        <v>1943.7570303712041</v>
      </c>
      <c r="JY20" s="51">
        <f t="shared" si="111"/>
        <v>1979.1901012373455</v>
      </c>
      <c r="JZ20" s="51">
        <f t="shared" si="111"/>
        <v>2004.4994375703038</v>
      </c>
      <c r="KA20" s="51">
        <f t="shared" si="111"/>
        <v>2019.685039370079</v>
      </c>
      <c r="KB20" s="51">
        <f t="shared" si="111"/>
        <v>2024.7469066366707</v>
      </c>
      <c r="KC20" s="51">
        <f t="shared" si="111"/>
        <v>2019.685039370079</v>
      </c>
      <c r="KD20" s="51">
        <f t="shared" si="111"/>
        <v>2004.4994375703041</v>
      </c>
      <c r="KE20" s="51">
        <f t="shared" si="111"/>
        <v>1979.1901012373455</v>
      </c>
      <c r="KF20" s="51">
        <f t="shared" si="111"/>
        <v>1943.7570303712041</v>
      </c>
      <c r="KG20" s="51">
        <f t="shared" si="111"/>
        <v>1898.2002249718785</v>
      </c>
      <c r="KH20" s="51">
        <f t="shared" si="111"/>
        <v>1842.51968503937</v>
      </c>
      <c r="KI20" s="51">
        <f t="shared" si="111"/>
        <v>1776.7154105736786</v>
      </c>
      <c r="KJ20" s="51">
        <f t="shared" si="111"/>
        <v>1700.7874015748032</v>
      </c>
      <c r="KK20" s="51">
        <f t="shared" si="111"/>
        <v>1614.7356580427449</v>
      </c>
      <c r="KL20" s="51">
        <f t="shared" si="111"/>
        <v>1518.5601799775027</v>
      </c>
      <c r="KM20" s="51">
        <f t="shared" si="111"/>
        <v>1412.2609673790776</v>
      </c>
      <c r="KN20" s="51">
        <f t="shared" ref="KL20:KV35" si="112">KN$19</f>
        <v>1295.8380202474691</v>
      </c>
      <c r="KO20" s="51">
        <f t="shared" si="112"/>
        <v>1169.2913385826776</v>
      </c>
      <c r="KP20" s="51">
        <f t="shared" si="112"/>
        <v>1032.620922384702</v>
      </c>
      <c r="KQ20" s="51">
        <f t="shared" si="112"/>
        <v>885.82677165354335</v>
      </c>
      <c r="KR20" s="51">
        <f t="shared" si="112"/>
        <v>728.90888638920137</v>
      </c>
      <c r="KS20" s="51">
        <f t="shared" si="112"/>
        <v>561.86726659167584</v>
      </c>
      <c r="KT20" s="51">
        <f t="shared" si="112"/>
        <v>384.70191226096728</v>
      </c>
      <c r="KU20" s="51">
        <f t="shared" si="112"/>
        <v>197.41282339707516</v>
      </c>
      <c r="KV20" s="51">
        <f t="shared" si="112"/>
        <v>0</v>
      </c>
      <c r="KX20" s="53">
        <f t="shared" ref="KX20:KX59" si="113">SQRT(0.5*((FZ20-$MO$34)^2+($MO$34-$MO$35)^2+($MO$35-FZ20)^2+6*(HQ20^2+$MO$37^2+JH20^2)))</f>
        <v>19806.617026083688</v>
      </c>
      <c r="KY20" s="53">
        <f t="shared" si="65"/>
        <v>19278.728680232034</v>
      </c>
      <c r="KZ20" s="53">
        <f t="shared" si="66"/>
        <v>18756.643401560283</v>
      </c>
      <c r="LA20" s="53">
        <f t="shared" si="67"/>
        <v>18239.923940343888</v>
      </c>
      <c r="LB20" s="53">
        <f t="shared" si="68"/>
        <v>17728.128952160285</v>
      </c>
      <c r="LC20" s="53">
        <f t="shared" si="69"/>
        <v>17220.813701672443</v>
      </c>
      <c r="LD20" s="53">
        <f t="shared" si="70"/>
        <v>16717.53079402386</v>
      </c>
      <c r="LE20" s="53">
        <f t="shared" si="71"/>
        <v>16217.830932602214</v>
      </c>
      <c r="LF20" s="53">
        <f t="shared" si="72"/>
        <v>15721.263702561919</v>
      </c>
      <c r="LG20" s="53">
        <f t="shared" si="73"/>
        <v>15227.378380404116</v>
      </c>
      <c r="LH20" s="53">
        <f t="shared" si="74"/>
        <v>14735.724771174533</v>
      </c>
      <c r="LI20" s="53">
        <f t="shared" si="75"/>
        <v>14245.854076563654</v>
      </c>
      <c r="LJ20" s="53">
        <f t="shared" si="76"/>
        <v>13757.319799534376</v>
      </c>
      <c r="LK20" s="53">
        <f t="shared" si="77"/>
        <v>13269.678694279501</v>
      </c>
      <c r="LL20" s="53">
        <f t="shared" si="78"/>
        <v>12782.491774645823</v>
      </c>
      <c r="LM20" s="53">
        <f t="shared" si="79"/>
        <v>12295.325400125606</v>
      </c>
      <c r="LN20" s="53">
        <f t="shared" si="80"/>
        <v>11807.75246681534</v>
      </c>
      <c r="LO20" s="53">
        <f t="shared" si="81"/>
        <v>11319.353742446823</v>
      </c>
      <c r="LP20" s="53">
        <f t="shared" si="82"/>
        <v>10829.719401355729</v>
      </c>
      <c r="LQ20" s="53">
        <f t="shared" si="83"/>
        <v>10338.450839652467</v>
      </c>
      <c r="LR20" s="53">
        <f t="shared" si="84"/>
        <v>9845.1628870248205</v>
      </c>
      <c r="LS20" s="53">
        <f t="shared" si="85"/>
        <v>9349.4865862523638</v>
      </c>
      <c r="LT20" s="53">
        <f t="shared" si="86"/>
        <v>8851.0727958425978</v>
      </c>
      <c r="LU20" s="53">
        <f t="shared" si="87"/>
        <v>8349.5970043141097</v>
      </c>
      <c r="LV20" s="53">
        <f t="shared" si="88"/>
        <v>7844.7659600520965</v>
      </c>
      <c r="LW20" s="53">
        <f t="shared" si="89"/>
        <v>7336.3270788579421</v>
      </c>
      <c r="LX20" s="53">
        <f t="shared" si="90"/>
        <v>6824.0822052859667</v>
      </c>
      <c r="LY20" s="53">
        <f t="shared" si="91"/>
        <v>6307.9083924570314</v>
      </c>
      <c r="LZ20" s="53">
        <f t="shared" si="92"/>
        <v>5787.7903700356337</v>
      </c>
      <c r="MA20" s="53">
        <f t="shared" si="93"/>
        <v>5263.8732255026762</v>
      </c>
      <c r="MB20" s="53">
        <f t="shared" si="94"/>
        <v>4736.5516103836053</v>
      </c>
      <c r="MC20" s="53">
        <f t="shared" si="95"/>
        <v>4206.6284158006574</v>
      </c>
      <c r="MD20" s="53">
        <f t="shared" si="96"/>
        <v>3675.613738781024</v>
      </c>
      <c r="ME20" s="53">
        <f t="shared" si="97"/>
        <v>3146.3276644838334</v>
      </c>
      <c r="MF20" s="53">
        <f t="shared" si="98"/>
        <v>2624.2155257457621</v>
      </c>
      <c r="MG20" s="53">
        <f t="shared" si="99"/>
        <v>2120.478598510384</v>
      </c>
      <c r="MH20" s="53">
        <f t="shared" si="100"/>
        <v>1660.0887765589932</v>
      </c>
      <c r="MI20" s="53">
        <f t="shared" si="101"/>
        <v>1301.3445407598513</v>
      </c>
      <c r="MJ20" s="53">
        <f t="shared" si="102"/>
        <v>1157.4444350086019</v>
      </c>
      <c r="MK20" s="53">
        <f t="shared" si="103"/>
        <v>1314.0468467451465</v>
      </c>
      <c r="ML20" s="53">
        <f t="shared" si="104"/>
        <v>1699.6326867856046</v>
      </c>
      <c r="MS20" s="54"/>
      <c r="MT20" s="54"/>
      <c r="MU20" s="54"/>
      <c r="MV20" s="54"/>
      <c r="MW20" s="54"/>
      <c r="MX20" s="54"/>
      <c r="MY20" s="54"/>
      <c r="MZ20" s="54"/>
      <c r="NA20" s="54"/>
      <c r="NB20" s="54"/>
      <c r="NC20" s="54"/>
      <c r="ND20" s="54"/>
      <c r="NE20" s="54"/>
      <c r="NF20" s="54"/>
      <c r="NG20" s="54"/>
      <c r="NH20" s="54"/>
      <c r="NI20" s="54"/>
      <c r="NJ20" s="54"/>
      <c r="NK20" s="54"/>
      <c r="NL20" s="54"/>
      <c r="NM20" s="54"/>
      <c r="NN20" s="54"/>
      <c r="NO20" s="54"/>
      <c r="NP20" s="54"/>
      <c r="NQ20" s="54"/>
      <c r="NR20" s="54"/>
      <c r="NS20" s="54"/>
      <c r="NT20" s="54"/>
      <c r="NU20" s="54"/>
      <c r="NV20" s="54"/>
      <c r="NW20" s="54"/>
      <c r="NX20" s="54"/>
      <c r="NY20" s="54"/>
      <c r="NZ20" s="54"/>
      <c r="OA20" s="54"/>
      <c r="OB20" s="54"/>
      <c r="OC20" s="54"/>
      <c r="OD20" s="54"/>
      <c r="OE20" s="54"/>
      <c r="OF20" s="54"/>
      <c r="OG20" s="54"/>
      <c r="OH20" s="55"/>
      <c r="OI20" s="55"/>
      <c r="OJ20" s="55"/>
      <c r="OK20" s="55"/>
      <c r="OL20" s="55"/>
      <c r="OM20" s="55"/>
      <c r="ON20" s="55"/>
      <c r="OO20" s="55"/>
      <c r="OP20" s="55"/>
      <c r="OQ20" s="55"/>
      <c r="OR20" s="55"/>
    </row>
    <row r="21" spans="1:408" s="28" customFormat="1" ht="13.8" x14ac:dyDescent="0.3">
      <c r="F21" s="37"/>
      <c r="G21" s="57"/>
      <c r="H21" s="57"/>
      <c r="I21" s="45" t="s">
        <v>72</v>
      </c>
      <c r="J21" s="57">
        <f>(J25/G18)^0.5</f>
        <v>0.18330871046770617</v>
      </c>
      <c r="K21" s="35" t="s">
        <v>53</v>
      </c>
      <c r="M21" s="11"/>
      <c r="N21" s="11"/>
      <c r="O21" s="11"/>
      <c r="P21" s="11"/>
      <c r="Q21" s="11"/>
      <c r="R21" s="12"/>
      <c r="S21" s="12"/>
      <c r="U21" s="47">
        <f t="shared" si="105"/>
        <v>0.6649999999999997</v>
      </c>
      <c r="V21" s="28">
        <f t="shared" si="0"/>
        <v>8677.4867427285826</v>
      </c>
      <c r="Z21" s="47">
        <f t="shared" si="106"/>
        <v>0.60324999999999951</v>
      </c>
      <c r="AA21" s="28">
        <f t="shared" si="1"/>
        <v>9565.7334171811053</v>
      </c>
      <c r="AC21" s="5"/>
      <c r="AD21" s="5"/>
      <c r="AE21" s="5"/>
      <c r="AF21" s="5"/>
      <c r="AG21" s="5"/>
      <c r="AH21" s="49">
        <f t="shared" si="2"/>
        <v>0.60324999999999951</v>
      </c>
      <c r="AI21" s="49">
        <f t="shared" si="3"/>
        <v>0.30162499999999975</v>
      </c>
      <c r="AJ21" s="49">
        <f t="shared" si="4"/>
        <v>1.587500000000025E-2</v>
      </c>
      <c r="AK21" s="49">
        <f t="shared" si="5"/>
        <v>0.42227499999999962</v>
      </c>
      <c r="AL21" s="50">
        <f t="shared" si="6"/>
        <v>961.75478065243283</v>
      </c>
      <c r="AN21" s="5"/>
      <c r="AO21" s="5"/>
      <c r="AP21" s="5"/>
      <c r="AQ21" s="5"/>
      <c r="AR21" s="5"/>
      <c r="AS21" s="49">
        <f t="shared" si="7"/>
        <v>0.6649999999999997</v>
      </c>
      <c r="AT21" s="49">
        <f t="shared" si="8"/>
        <v>0.33249999999999985</v>
      </c>
      <c r="AU21" s="49">
        <f t="shared" si="9"/>
        <v>1.7500000000000127E-2</v>
      </c>
      <c r="AV21" s="49">
        <f t="shared" si="10"/>
        <v>0.42227499999999979</v>
      </c>
      <c r="AW21" s="50">
        <f t="shared" si="11"/>
        <v>384.70191226097012</v>
      </c>
      <c r="AZ21" s="44">
        <v>3</v>
      </c>
      <c r="BA21" s="51">
        <f t="shared" si="12"/>
        <v>0</v>
      </c>
      <c r="BB21" s="51">
        <f t="shared" si="12"/>
        <v>0</v>
      </c>
      <c r="BC21" s="51">
        <f t="shared" si="12"/>
        <v>0</v>
      </c>
      <c r="BD21" s="51">
        <f t="shared" si="12"/>
        <v>0</v>
      </c>
      <c r="BE21" s="51">
        <f t="shared" si="12"/>
        <v>0</v>
      </c>
      <c r="BF21" s="51">
        <f t="shared" si="12"/>
        <v>0</v>
      </c>
      <c r="BG21" s="51">
        <f t="shared" si="12"/>
        <v>0</v>
      </c>
      <c r="BH21" s="51">
        <f t="shared" si="12"/>
        <v>0</v>
      </c>
      <c r="BI21" s="51">
        <f t="shared" si="12"/>
        <v>0</v>
      </c>
      <c r="BJ21" s="51">
        <f t="shared" si="12"/>
        <v>0</v>
      </c>
      <c r="BK21" s="51">
        <f t="shared" si="13"/>
        <v>0</v>
      </c>
      <c r="BL21" s="51">
        <f t="shared" si="13"/>
        <v>0</v>
      </c>
      <c r="BM21" s="51">
        <f t="shared" si="13"/>
        <v>0</v>
      </c>
      <c r="BN21" s="51">
        <f t="shared" si="13"/>
        <v>0</v>
      </c>
      <c r="BO21" s="51">
        <f t="shared" si="13"/>
        <v>0</v>
      </c>
      <c r="BP21" s="51">
        <f t="shared" si="13"/>
        <v>0</v>
      </c>
      <c r="BQ21" s="51">
        <f t="shared" si="13"/>
        <v>0</v>
      </c>
      <c r="BR21" s="51">
        <f t="shared" si="13"/>
        <v>0</v>
      </c>
      <c r="BS21" s="51">
        <f t="shared" si="13"/>
        <v>0</v>
      </c>
      <c r="BT21" s="51">
        <f t="shared" si="13"/>
        <v>0</v>
      </c>
      <c r="BU21" s="51">
        <f t="shared" si="14"/>
        <v>0</v>
      </c>
      <c r="BV21" s="51">
        <f t="shared" si="14"/>
        <v>0</v>
      </c>
      <c r="BW21" s="51">
        <f t="shared" si="14"/>
        <v>0</v>
      </c>
      <c r="BX21" s="51">
        <f t="shared" si="14"/>
        <v>0</v>
      </c>
      <c r="BY21" s="51">
        <f t="shared" si="14"/>
        <v>0</v>
      </c>
      <c r="BZ21" s="51">
        <f t="shared" si="14"/>
        <v>0</v>
      </c>
      <c r="CA21" s="51">
        <f t="shared" si="14"/>
        <v>0</v>
      </c>
      <c r="CB21" s="51">
        <f t="shared" si="14"/>
        <v>0</v>
      </c>
      <c r="CC21" s="51">
        <f t="shared" si="14"/>
        <v>0</v>
      </c>
      <c r="CD21" s="51">
        <f t="shared" si="14"/>
        <v>0</v>
      </c>
      <c r="CE21" s="51">
        <f t="shared" si="15"/>
        <v>0</v>
      </c>
      <c r="CF21" s="51">
        <f t="shared" si="15"/>
        <v>0</v>
      </c>
      <c r="CG21" s="51">
        <f t="shared" si="15"/>
        <v>0</v>
      </c>
      <c r="CH21" s="51">
        <f t="shared" si="15"/>
        <v>0</v>
      </c>
      <c r="CI21" s="51">
        <f t="shared" si="15"/>
        <v>0</v>
      </c>
      <c r="CJ21" s="51">
        <f t="shared" si="15"/>
        <v>0</v>
      </c>
      <c r="CK21" s="51">
        <f t="shared" si="15"/>
        <v>0</v>
      </c>
      <c r="CL21" s="51">
        <f t="shared" si="15"/>
        <v>0</v>
      </c>
      <c r="CM21" s="51">
        <f t="shared" si="15"/>
        <v>0</v>
      </c>
      <c r="CN21" s="51">
        <f t="shared" si="15"/>
        <v>0</v>
      </c>
      <c r="CO21" s="51">
        <f t="shared" si="15"/>
        <v>0</v>
      </c>
      <c r="CQ21" s="44">
        <v>3</v>
      </c>
      <c r="CR21" s="51">
        <f t="shared" si="16"/>
        <v>8677.4867427285826</v>
      </c>
      <c r="CS21" s="51">
        <f t="shared" si="17"/>
        <v>8677.4867427285826</v>
      </c>
      <c r="CT21" s="51">
        <f t="shared" si="17"/>
        <v>8677.4867427285826</v>
      </c>
      <c r="CU21" s="51">
        <f t="shared" si="17"/>
        <v>8677.4867427285826</v>
      </c>
      <c r="CV21" s="51">
        <f t="shared" si="17"/>
        <v>8677.4867427285826</v>
      </c>
      <c r="CW21" s="51">
        <f t="shared" si="17"/>
        <v>8677.4867427285826</v>
      </c>
      <c r="CX21" s="51">
        <f t="shared" si="17"/>
        <v>8677.4867427285826</v>
      </c>
      <c r="CY21" s="51">
        <f t="shared" si="17"/>
        <v>8677.4867427285826</v>
      </c>
      <c r="CZ21" s="51">
        <f t="shared" si="17"/>
        <v>8677.4867427285826</v>
      </c>
      <c r="DA21" s="51">
        <f t="shared" si="17"/>
        <v>8677.4867427285826</v>
      </c>
      <c r="DB21" s="51">
        <f t="shared" si="17"/>
        <v>8677.4867427285826</v>
      </c>
      <c r="DC21" s="51">
        <f t="shared" si="17"/>
        <v>8677.4867427285826</v>
      </c>
      <c r="DD21" s="51">
        <f t="shared" si="17"/>
        <v>8677.4867427285826</v>
      </c>
      <c r="DE21" s="51">
        <f t="shared" si="17"/>
        <v>8677.4867427285826</v>
      </c>
      <c r="DF21" s="51">
        <f t="shared" si="17"/>
        <v>8677.4867427285826</v>
      </c>
      <c r="DG21" s="51">
        <f t="shared" si="17"/>
        <v>8677.4867427285826</v>
      </c>
      <c r="DH21" s="51">
        <f t="shared" si="17"/>
        <v>8677.4867427285826</v>
      </c>
      <c r="DI21" s="51">
        <f t="shared" si="18"/>
        <v>8677.4867427285826</v>
      </c>
      <c r="DJ21" s="51">
        <f t="shared" si="18"/>
        <v>8677.4867427285826</v>
      </c>
      <c r="DK21" s="51">
        <f t="shared" si="18"/>
        <v>8677.4867427285826</v>
      </c>
      <c r="DL21" s="51">
        <f t="shared" si="18"/>
        <v>8677.4867427285826</v>
      </c>
      <c r="DM21" s="51">
        <f t="shared" si="18"/>
        <v>8677.4867427285826</v>
      </c>
      <c r="DN21" s="51">
        <f t="shared" si="18"/>
        <v>8677.4867427285826</v>
      </c>
      <c r="DO21" s="51">
        <f t="shared" si="18"/>
        <v>8677.4867427285826</v>
      </c>
      <c r="DP21" s="51">
        <f t="shared" si="18"/>
        <v>8677.4867427285826</v>
      </c>
      <c r="DQ21" s="51">
        <f t="shared" si="18"/>
        <v>8677.4867427285826</v>
      </c>
      <c r="DR21" s="51">
        <f t="shared" si="18"/>
        <v>8677.4867427285826</v>
      </c>
      <c r="DS21" s="51">
        <f t="shared" si="18"/>
        <v>8677.4867427285826</v>
      </c>
      <c r="DT21" s="51">
        <f t="shared" si="18"/>
        <v>8677.4867427285826</v>
      </c>
      <c r="DU21" s="51">
        <f t="shared" si="18"/>
        <v>8677.4867427285826</v>
      </c>
      <c r="DV21" s="51">
        <f t="shared" si="18"/>
        <v>8677.4867427285826</v>
      </c>
      <c r="DW21" s="51">
        <f t="shared" si="19"/>
        <v>8677.4867427285826</v>
      </c>
      <c r="DX21" s="51">
        <f t="shared" si="19"/>
        <v>8677.4867427285826</v>
      </c>
      <c r="DY21" s="51">
        <f t="shared" si="19"/>
        <v>8677.4867427285826</v>
      </c>
      <c r="DZ21" s="51">
        <f t="shared" si="19"/>
        <v>8677.4867427285826</v>
      </c>
      <c r="EA21" s="51">
        <f t="shared" si="19"/>
        <v>8677.4867427285826</v>
      </c>
      <c r="EB21" s="51">
        <f t="shared" si="19"/>
        <v>8677.4867427285826</v>
      </c>
      <c r="EC21" s="51">
        <f t="shared" si="19"/>
        <v>8677.4867427285826</v>
      </c>
      <c r="ED21" s="51">
        <f t="shared" si="19"/>
        <v>8677.4867427285826</v>
      </c>
      <c r="EE21" s="51">
        <f t="shared" si="19"/>
        <v>8677.4867427285826</v>
      </c>
      <c r="EF21" s="51">
        <f t="shared" si="19"/>
        <v>8677.4867427285826</v>
      </c>
      <c r="EH21" s="44">
        <v>3</v>
      </c>
      <c r="EI21" s="51">
        <f t="shared" si="107"/>
        <v>10628.592685756783</v>
      </c>
      <c r="EJ21" s="51">
        <f t="shared" si="107"/>
        <v>10097.163051468944</v>
      </c>
      <c r="EK21" s="51">
        <f t="shared" si="107"/>
        <v>9565.7334171811053</v>
      </c>
      <c r="EL21" s="51">
        <f t="shared" si="107"/>
        <v>9034.3037828932665</v>
      </c>
      <c r="EM21" s="51">
        <f t="shared" si="107"/>
        <v>8502.8741486054259</v>
      </c>
      <c r="EN21" s="51">
        <f t="shared" si="107"/>
        <v>7971.4445143175872</v>
      </c>
      <c r="EO21" s="51">
        <f t="shared" si="107"/>
        <v>7440.0148800297484</v>
      </c>
      <c r="EP21" s="51">
        <f t="shared" si="107"/>
        <v>6908.5852457419087</v>
      </c>
      <c r="EQ21" s="51">
        <f t="shared" si="107"/>
        <v>6377.1556114540699</v>
      </c>
      <c r="ER21" s="51">
        <f t="shared" si="107"/>
        <v>5845.7259771662302</v>
      </c>
      <c r="ES21" s="51">
        <f t="shared" si="107"/>
        <v>5314.2963428783914</v>
      </c>
      <c r="ET21" s="51">
        <f t="shared" si="107"/>
        <v>4782.8667085905527</v>
      </c>
      <c r="EU21" s="51">
        <f t="shared" si="107"/>
        <v>4251.437074302713</v>
      </c>
      <c r="EV21" s="51">
        <f t="shared" si="107"/>
        <v>3720.0074400148742</v>
      </c>
      <c r="EW21" s="51">
        <f t="shared" si="107"/>
        <v>3188.577805727035</v>
      </c>
      <c r="EX21" s="51">
        <f t="shared" si="107"/>
        <v>2657.1481714391957</v>
      </c>
      <c r="EY21" s="51">
        <f t="shared" si="108"/>
        <v>2125.7185371513565</v>
      </c>
      <c r="EZ21" s="51">
        <f t="shared" si="108"/>
        <v>1594.2889028635175</v>
      </c>
      <c r="FA21" s="51">
        <f t="shared" si="108"/>
        <v>1062.8592685756782</v>
      </c>
      <c r="FB21" s="51">
        <f t="shared" si="108"/>
        <v>531.42963428783912</v>
      </c>
      <c r="FC21" s="51">
        <f t="shared" si="108"/>
        <v>0</v>
      </c>
      <c r="FD21" s="51">
        <f t="shared" si="108"/>
        <v>-531.42963428783912</v>
      </c>
      <c r="FE21" s="51">
        <f t="shared" si="108"/>
        <v>-1062.8592685756782</v>
      </c>
      <c r="FF21" s="51">
        <f t="shared" si="108"/>
        <v>-1594.2889028635175</v>
      </c>
      <c r="FG21" s="51">
        <f t="shared" si="108"/>
        <v>-2125.7185371513565</v>
      </c>
      <c r="FH21" s="51">
        <f t="shared" si="108"/>
        <v>-2657.1481714391966</v>
      </c>
      <c r="FI21" s="51">
        <f t="shared" si="108"/>
        <v>-3188.5778057270368</v>
      </c>
      <c r="FJ21" s="51">
        <f t="shared" si="108"/>
        <v>-3720.0074400148769</v>
      </c>
      <c r="FK21" s="51">
        <f t="shared" si="108"/>
        <v>-4251.4370743027166</v>
      </c>
      <c r="FL21" s="51">
        <f t="shared" si="108"/>
        <v>-4782.8667085905572</v>
      </c>
      <c r="FM21" s="51">
        <f t="shared" si="109"/>
        <v>-5314.2963428783969</v>
      </c>
      <c r="FN21" s="51">
        <f t="shared" si="109"/>
        <v>-5845.7259771662375</v>
      </c>
      <c r="FO21" s="51">
        <f t="shared" si="109"/>
        <v>-6377.1556114540772</v>
      </c>
      <c r="FP21" s="51">
        <f t="shared" si="109"/>
        <v>-6908.5852457419178</v>
      </c>
      <c r="FQ21" s="51">
        <f t="shared" si="109"/>
        <v>-7440.0148800297575</v>
      </c>
      <c r="FR21" s="51">
        <f t="shared" si="109"/>
        <v>-7971.4445143175972</v>
      </c>
      <c r="FS21" s="51">
        <f t="shared" si="109"/>
        <v>-8502.8741486054369</v>
      </c>
      <c r="FT21" s="51">
        <f t="shared" si="109"/>
        <v>-9034.3037828932775</v>
      </c>
      <c r="FU21" s="51">
        <f t="shared" si="109"/>
        <v>-9565.7334171811181</v>
      </c>
      <c r="FV21" s="51">
        <f t="shared" si="109"/>
        <v>-10097.16305146896</v>
      </c>
      <c r="FW21" s="51">
        <f t="shared" si="109"/>
        <v>-10628.592685756797</v>
      </c>
      <c r="FY21" s="44">
        <v>3</v>
      </c>
      <c r="FZ21" s="51">
        <f t="shared" si="20"/>
        <v>19306.079428485365</v>
      </c>
      <c r="GA21" s="51">
        <f t="shared" si="21"/>
        <v>18774.649794197525</v>
      </c>
      <c r="GB21" s="51">
        <f t="shared" si="22"/>
        <v>18243.220159909688</v>
      </c>
      <c r="GC21" s="51">
        <f t="shared" si="23"/>
        <v>17711.790525621851</v>
      </c>
      <c r="GD21" s="51">
        <f t="shared" si="24"/>
        <v>17180.360891334007</v>
      </c>
      <c r="GE21" s="51">
        <f t="shared" si="25"/>
        <v>16648.93125704617</v>
      </c>
      <c r="GF21" s="51">
        <f t="shared" si="26"/>
        <v>16117.501622758331</v>
      </c>
      <c r="GG21" s="51">
        <f t="shared" si="27"/>
        <v>15586.071988470492</v>
      </c>
      <c r="GH21" s="51">
        <f t="shared" si="28"/>
        <v>15054.642354182652</v>
      </c>
      <c r="GI21" s="51">
        <f t="shared" si="29"/>
        <v>14523.212719894813</v>
      </c>
      <c r="GJ21" s="51">
        <f t="shared" si="30"/>
        <v>13991.783085606974</v>
      </c>
      <c r="GK21" s="51">
        <f t="shared" si="31"/>
        <v>13460.353451319135</v>
      </c>
      <c r="GL21" s="51">
        <f t="shared" si="32"/>
        <v>12928.923817031296</v>
      </c>
      <c r="GM21" s="51">
        <f t="shared" si="33"/>
        <v>12397.494182743456</v>
      </c>
      <c r="GN21" s="51">
        <f t="shared" si="34"/>
        <v>11866.064548455617</v>
      </c>
      <c r="GO21" s="51">
        <f t="shared" si="35"/>
        <v>11334.634914167778</v>
      </c>
      <c r="GP21" s="51">
        <f t="shared" si="36"/>
        <v>10803.20527987994</v>
      </c>
      <c r="GQ21" s="51">
        <f t="shared" si="37"/>
        <v>10271.775645592101</v>
      </c>
      <c r="GR21" s="51">
        <f t="shared" si="38"/>
        <v>9740.3460113042602</v>
      </c>
      <c r="GS21" s="51">
        <f t="shared" si="39"/>
        <v>9208.9163770164214</v>
      </c>
      <c r="GT21" s="51">
        <f t="shared" si="40"/>
        <v>8677.4867427285826</v>
      </c>
      <c r="GU21" s="51">
        <f t="shared" si="41"/>
        <v>8146.0571084407438</v>
      </c>
      <c r="GV21" s="51">
        <f t="shared" si="42"/>
        <v>7614.6274741529041</v>
      </c>
      <c r="GW21" s="51">
        <f t="shared" si="43"/>
        <v>7083.1978398650654</v>
      </c>
      <c r="GX21" s="51">
        <f t="shared" si="44"/>
        <v>6551.7682055772257</v>
      </c>
      <c r="GY21" s="51">
        <f t="shared" si="45"/>
        <v>6020.338571289386</v>
      </c>
      <c r="GZ21" s="51">
        <f t="shared" si="46"/>
        <v>5488.9089370015463</v>
      </c>
      <c r="HA21" s="51">
        <f t="shared" si="47"/>
        <v>4957.4793027137057</v>
      </c>
      <c r="HB21" s="51">
        <f t="shared" si="48"/>
        <v>4426.049668425866</v>
      </c>
      <c r="HC21" s="51">
        <f t="shared" si="49"/>
        <v>3894.6200341380254</v>
      </c>
      <c r="HD21" s="51">
        <f t="shared" si="50"/>
        <v>3363.1903998501857</v>
      </c>
      <c r="HE21" s="51">
        <f t="shared" si="51"/>
        <v>2831.7607655623451</v>
      </c>
      <c r="HF21" s="51">
        <f t="shared" si="52"/>
        <v>2300.3311312745054</v>
      </c>
      <c r="HG21" s="51">
        <f t="shared" si="53"/>
        <v>1768.9014969866648</v>
      </c>
      <c r="HH21" s="51">
        <f t="shared" si="54"/>
        <v>1237.4718626988251</v>
      </c>
      <c r="HI21" s="51">
        <f t="shared" si="55"/>
        <v>706.04222841098544</v>
      </c>
      <c r="HJ21" s="51">
        <f t="shared" si="56"/>
        <v>174.61259412314575</v>
      </c>
      <c r="HK21" s="51">
        <f t="shared" si="57"/>
        <v>-356.81704016469484</v>
      </c>
      <c r="HL21" s="51">
        <f t="shared" si="58"/>
        <v>-888.24667445253544</v>
      </c>
      <c r="HM21" s="51">
        <f t="shared" si="59"/>
        <v>-1419.6763087403779</v>
      </c>
      <c r="HN21" s="51">
        <f t="shared" si="60"/>
        <v>-1951.1059430282148</v>
      </c>
      <c r="HP21" s="44">
        <v>3</v>
      </c>
      <c r="HQ21" s="52">
        <f t="shared" si="61"/>
        <v>961.75478065243283</v>
      </c>
      <c r="HR21" s="51">
        <f t="shared" si="62"/>
        <v>961.75478065243283</v>
      </c>
      <c r="HS21" s="51">
        <f t="shared" si="62"/>
        <v>961.75478065243283</v>
      </c>
      <c r="HT21" s="51">
        <f t="shared" si="62"/>
        <v>961.75478065243283</v>
      </c>
      <c r="HU21" s="51">
        <f t="shared" si="62"/>
        <v>961.75478065243283</v>
      </c>
      <c r="HV21" s="51">
        <f t="shared" si="62"/>
        <v>961.75478065243283</v>
      </c>
      <c r="HW21" s="51">
        <f t="shared" si="62"/>
        <v>961.75478065243283</v>
      </c>
      <c r="HX21" s="51">
        <f t="shared" si="62"/>
        <v>961.75478065243283</v>
      </c>
      <c r="HY21" s="51">
        <f t="shared" si="62"/>
        <v>961.75478065243283</v>
      </c>
      <c r="HZ21" s="51">
        <f t="shared" si="62"/>
        <v>961.75478065243283</v>
      </c>
      <c r="IA21" s="51">
        <f t="shared" si="62"/>
        <v>961.75478065243283</v>
      </c>
      <c r="IB21" s="51">
        <f t="shared" si="62"/>
        <v>961.75478065243283</v>
      </c>
      <c r="IC21" s="51">
        <f t="shared" si="62"/>
        <v>961.75478065243283</v>
      </c>
      <c r="ID21" s="51">
        <f t="shared" si="62"/>
        <v>961.75478065243283</v>
      </c>
      <c r="IE21" s="51">
        <f t="shared" si="62"/>
        <v>961.75478065243283</v>
      </c>
      <c r="IF21" s="51">
        <f t="shared" si="62"/>
        <v>961.75478065243283</v>
      </c>
      <c r="IG21" s="51">
        <f t="shared" si="62"/>
        <v>961.75478065243283</v>
      </c>
      <c r="IH21" s="51">
        <f t="shared" si="63"/>
        <v>961.75478065243283</v>
      </c>
      <c r="II21" s="51">
        <f t="shared" si="63"/>
        <v>961.75478065243283</v>
      </c>
      <c r="IJ21" s="51">
        <f t="shared" si="63"/>
        <v>961.75478065243283</v>
      </c>
      <c r="IK21" s="51">
        <f t="shared" si="63"/>
        <v>961.75478065243283</v>
      </c>
      <c r="IL21" s="51">
        <f t="shared" si="63"/>
        <v>961.75478065243283</v>
      </c>
      <c r="IM21" s="51">
        <f t="shared" si="63"/>
        <v>961.75478065243283</v>
      </c>
      <c r="IN21" s="51">
        <f t="shared" si="63"/>
        <v>961.75478065243283</v>
      </c>
      <c r="IO21" s="51">
        <f t="shared" si="63"/>
        <v>961.75478065243283</v>
      </c>
      <c r="IP21" s="51">
        <f t="shared" si="63"/>
        <v>961.75478065243283</v>
      </c>
      <c r="IQ21" s="51">
        <f t="shared" si="63"/>
        <v>961.75478065243283</v>
      </c>
      <c r="IR21" s="51">
        <f t="shared" si="63"/>
        <v>961.75478065243283</v>
      </c>
      <c r="IS21" s="51">
        <f t="shared" si="63"/>
        <v>961.75478065243283</v>
      </c>
      <c r="IT21" s="51">
        <f t="shared" si="63"/>
        <v>961.75478065243283</v>
      </c>
      <c r="IU21" s="51">
        <f t="shared" si="63"/>
        <v>961.75478065243283</v>
      </c>
      <c r="IV21" s="51">
        <f t="shared" si="64"/>
        <v>961.75478065243283</v>
      </c>
      <c r="IW21" s="51">
        <f t="shared" si="64"/>
        <v>961.75478065243283</v>
      </c>
      <c r="IX21" s="51">
        <f t="shared" si="64"/>
        <v>961.75478065243283</v>
      </c>
      <c r="IY21" s="51">
        <f t="shared" si="64"/>
        <v>961.75478065243283</v>
      </c>
      <c r="IZ21" s="51">
        <f t="shared" si="64"/>
        <v>961.75478065243283</v>
      </c>
      <c r="JA21" s="51">
        <f t="shared" si="64"/>
        <v>961.75478065243283</v>
      </c>
      <c r="JB21" s="51">
        <f t="shared" si="64"/>
        <v>961.75478065243283</v>
      </c>
      <c r="JC21" s="51">
        <f t="shared" si="64"/>
        <v>961.75478065243283</v>
      </c>
      <c r="JD21" s="51">
        <f t="shared" si="64"/>
        <v>961.75478065243283</v>
      </c>
      <c r="JE21" s="51">
        <f t="shared" si="64"/>
        <v>961.75478065243283</v>
      </c>
      <c r="JG21" s="44">
        <v>3</v>
      </c>
      <c r="JH21" s="51">
        <f t="shared" si="110"/>
        <v>3.8535782310627315E-12</v>
      </c>
      <c r="JI21" s="51">
        <f t="shared" si="110"/>
        <v>197.41282339707865</v>
      </c>
      <c r="JJ21" s="51">
        <f t="shared" si="110"/>
        <v>384.70191226097012</v>
      </c>
      <c r="JK21" s="51">
        <f t="shared" si="110"/>
        <v>561.86726659167823</v>
      </c>
      <c r="JL21" s="51">
        <f t="shared" si="110"/>
        <v>728.90888638920308</v>
      </c>
      <c r="JM21" s="51">
        <f t="shared" si="110"/>
        <v>885.8267716535446</v>
      </c>
      <c r="JN21" s="51">
        <f t="shared" si="110"/>
        <v>1032.6209223847029</v>
      </c>
      <c r="JO21" s="51">
        <f t="shared" si="110"/>
        <v>1169.291338582678</v>
      </c>
      <c r="JP21" s="51">
        <f t="shared" si="110"/>
        <v>1295.8380202474693</v>
      </c>
      <c r="JQ21" s="51">
        <f t="shared" si="110"/>
        <v>1412.2609673790776</v>
      </c>
      <c r="JR21" s="51">
        <f t="shared" si="110"/>
        <v>1518.5601799775027</v>
      </c>
      <c r="JS21" s="51">
        <f t="shared" si="110"/>
        <v>1614.7356580427445</v>
      </c>
      <c r="JT21" s="51">
        <f t="shared" si="110"/>
        <v>1700.7874015748027</v>
      </c>
      <c r="JU21" s="51">
        <f t="shared" si="110"/>
        <v>1776.7154105736781</v>
      </c>
      <c r="JV21" s="51">
        <f t="shared" si="110"/>
        <v>1842.51968503937</v>
      </c>
      <c r="JW21" s="51">
        <f t="shared" si="110"/>
        <v>1898.2002249718785</v>
      </c>
      <c r="JX21" s="51">
        <f t="shared" si="111"/>
        <v>1943.7570303712041</v>
      </c>
      <c r="JY21" s="51">
        <f t="shared" si="111"/>
        <v>1979.1901012373455</v>
      </c>
      <c r="JZ21" s="51">
        <f t="shared" si="111"/>
        <v>2004.4994375703038</v>
      </c>
      <c r="KA21" s="51">
        <f t="shared" si="111"/>
        <v>2019.685039370079</v>
      </c>
      <c r="KB21" s="51">
        <f t="shared" si="111"/>
        <v>2024.7469066366707</v>
      </c>
      <c r="KC21" s="51">
        <f t="shared" si="111"/>
        <v>2019.685039370079</v>
      </c>
      <c r="KD21" s="51">
        <f t="shared" si="111"/>
        <v>2004.4994375703041</v>
      </c>
      <c r="KE21" s="51">
        <f t="shared" si="111"/>
        <v>1979.1901012373455</v>
      </c>
      <c r="KF21" s="51">
        <f t="shared" si="111"/>
        <v>1943.7570303712041</v>
      </c>
      <c r="KG21" s="51">
        <f t="shared" si="111"/>
        <v>1898.2002249718785</v>
      </c>
      <c r="KH21" s="51">
        <f t="shared" si="111"/>
        <v>1842.51968503937</v>
      </c>
      <c r="KI21" s="51">
        <f t="shared" si="111"/>
        <v>1776.7154105736786</v>
      </c>
      <c r="KJ21" s="51">
        <f t="shared" si="111"/>
        <v>1700.7874015748032</v>
      </c>
      <c r="KK21" s="51">
        <f t="shared" si="111"/>
        <v>1614.7356580427449</v>
      </c>
      <c r="KL21" s="51">
        <f t="shared" si="112"/>
        <v>1518.5601799775027</v>
      </c>
      <c r="KM21" s="51">
        <f t="shared" si="112"/>
        <v>1412.2609673790776</v>
      </c>
      <c r="KN21" s="51">
        <f t="shared" si="112"/>
        <v>1295.8380202474691</v>
      </c>
      <c r="KO21" s="51">
        <f t="shared" si="112"/>
        <v>1169.2913385826776</v>
      </c>
      <c r="KP21" s="51">
        <f t="shared" si="112"/>
        <v>1032.620922384702</v>
      </c>
      <c r="KQ21" s="51">
        <f t="shared" si="112"/>
        <v>885.82677165354335</v>
      </c>
      <c r="KR21" s="51">
        <f t="shared" si="112"/>
        <v>728.90888638920137</v>
      </c>
      <c r="KS21" s="51">
        <f t="shared" si="112"/>
        <v>561.86726659167584</v>
      </c>
      <c r="KT21" s="51">
        <f t="shared" si="112"/>
        <v>384.70191226096728</v>
      </c>
      <c r="KU21" s="51">
        <f t="shared" si="112"/>
        <v>197.41282339707516</v>
      </c>
      <c r="KV21" s="51">
        <f t="shared" si="112"/>
        <v>0</v>
      </c>
      <c r="KX21" s="53">
        <f t="shared" si="113"/>
        <v>19377.812561620809</v>
      </c>
      <c r="KY21" s="53">
        <f t="shared" si="65"/>
        <v>18851.506760405369</v>
      </c>
      <c r="KZ21" s="53">
        <f t="shared" si="66"/>
        <v>18331.229780381633</v>
      </c>
      <c r="LA21" s="53">
        <f t="shared" si="67"/>
        <v>17816.551991719189</v>
      </c>
      <c r="LB21" s="53">
        <f t="shared" si="68"/>
        <v>17307.040232944913</v>
      </c>
      <c r="LC21" s="53">
        <f t="shared" si="69"/>
        <v>16802.258657225426</v>
      </c>
      <c r="LD21" s="53">
        <f t="shared" si="70"/>
        <v>16301.769635287475</v>
      </c>
      <c r="LE21" s="53">
        <f t="shared" si="71"/>
        <v>15805.134719690352</v>
      </c>
      <c r="LF21" s="53">
        <f t="shared" si="72"/>
        <v>15311.915677368075</v>
      </c>
      <c r="LG21" s="53">
        <f t="shared" si="73"/>
        <v>14821.675600335659</v>
      </c>
      <c r="LH21" s="53">
        <f t="shared" si="74"/>
        <v>14333.980108456994</v>
      </c>
      <c r="LI21" s="53">
        <f t="shared" si="75"/>
        <v>13848.398663557697</v>
      </c>
      <c r="LJ21" s="53">
        <f t="shared" si="76"/>
        <v>13364.506021435631</v>
      </c>
      <c r="LK21" s="53">
        <f t="shared" si="77"/>
        <v>12881.883858193694</v>
      </c>
      <c r="LL21" s="53">
        <f t="shared" si="78"/>
        <v>12400.12262083369</v>
      </c>
      <c r="LM21" s="53">
        <f t="shared" si="79"/>
        <v>11918.823670733807</v>
      </c>
      <c r="LN21" s="53">
        <f t="shared" si="80"/>
        <v>11437.601814755648</v>
      </c>
      <c r="LO21" s="53">
        <f t="shared" si="81"/>
        <v>10956.088355713919</v>
      </c>
      <c r="LP21" s="53">
        <f t="shared" si="82"/>
        <v>10473.934847034005</v>
      </c>
      <c r="LQ21" s="53">
        <f t="shared" si="83"/>
        <v>9990.8178137713348</v>
      </c>
      <c r="LR21" s="53">
        <f t="shared" si="84"/>
        <v>9506.4448166682178</v>
      </c>
      <c r="LS21" s="53">
        <f t="shared" si="85"/>
        <v>9020.5624083572166</v>
      </c>
      <c r="LT21" s="53">
        <f t="shared" si="86"/>
        <v>8532.966795324277</v>
      </c>
      <c r="LU21" s="53">
        <f t="shared" si="87"/>
        <v>8043.5184330925877</v>
      </c>
      <c r="LV21" s="53">
        <f t="shared" si="88"/>
        <v>7552.162443518313</v>
      </c>
      <c r="LW21" s="53">
        <f t="shared" si="89"/>
        <v>7058.9578246032916</v>
      </c>
      <c r="LX21" s="53">
        <f t="shared" si="90"/>
        <v>6564.1202352098653</v>
      </c>
      <c r="LY21" s="53">
        <f t="shared" si="91"/>
        <v>6068.0862519964385</v>
      </c>
      <c r="LZ21" s="53">
        <f t="shared" si="92"/>
        <v>5571.6124952981845</v>
      </c>
      <c r="MA21" s="53">
        <f t="shared" si="93"/>
        <v>5075.9329901700739</v>
      </c>
      <c r="MB21" s="53">
        <f t="shared" si="94"/>
        <v>4583.0166376097523</v>
      </c>
      <c r="MC21" s="53">
        <f t="shared" si="95"/>
        <v>4096.0015780818649</v>
      </c>
      <c r="MD21" s="53">
        <f t="shared" si="96"/>
        <v>3619.9487029501834</v>
      </c>
      <c r="ME21" s="53">
        <f t="shared" si="97"/>
        <v>3163.1718233157208</v>
      </c>
      <c r="MF21" s="53">
        <f t="shared" si="98"/>
        <v>2739.5567695038967</v>
      </c>
      <c r="MG21" s="53">
        <f t="shared" si="99"/>
        <v>2372.2309353765277</v>
      </c>
      <c r="MH21" s="53">
        <f t="shared" si="100"/>
        <v>2097.4581822580585</v>
      </c>
      <c r="MI21" s="53">
        <f t="shared" si="101"/>
        <v>1961.9683102122026</v>
      </c>
      <c r="MJ21" s="53">
        <f t="shared" si="102"/>
        <v>2001.970432571658</v>
      </c>
      <c r="MK21" s="53">
        <f t="shared" si="103"/>
        <v>2215.2455991259631</v>
      </c>
      <c r="ML21" s="53">
        <f t="shared" si="104"/>
        <v>2565.4884866713878</v>
      </c>
      <c r="MS21" s="54"/>
      <c r="MT21" s="54"/>
      <c r="MU21" s="54"/>
      <c r="MV21" s="54"/>
      <c r="MW21" s="54"/>
      <c r="MX21" s="54"/>
      <c r="MY21" s="54"/>
      <c r="MZ21" s="54"/>
      <c r="NA21" s="54"/>
      <c r="NB21" s="54"/>
      <c r="NC21" s="54"/>
      <c r="ND21" s="54"/>
      <c r="NE21" s="54"/>
      <c r="NF21" s="54"/>
      <c r="NG21" s="54"/>
      <c r="NH21" s="54"/>
      <c r="NI21" s="54"/>
      <c r="NJ21" s="54"/>
      <c r="NK21" s="54"/>
      <c r="NL21" s="54"/>
      <c r="NM21" s="54"/>
      <c r="NN21" s="54"/>
      <c r="NO21" s="54"/>
      <c r="NP21" s="54"/>
      <c r="NQ21" s="54"/>
      <c r="NR21" s="54"/>
      <c r="NS21" s="54"/>
      <c r="NT21" s="54"/>
      <c r="NU21" s="54"/>
      <c r="NV21" s="54"/>
      <c r="NW21" s="54"/>
      <c r="NX21" s="54"/>
      <c r="NY21" s="54"/>
      <c r="NZ21" s="54"/>
      <c r="OA21" s="54"/>
      <c r="OB21" s="54"/>
      <c r="OC21" s="54"/>
      <c r="OD21" s="54"/>
      <c r="OE21" s="54"/>
      <c r="OF21" s="54"/>
      <c r="OG21" s="54"/>
      <c r="OH21" s="55"/>
      <c r="OI21" s="55"/>
      <c r="OJ21" s="55"/>
      <c r="OK21" s="55"/>
      <c r="OL21" s="55"/>
      <c r="OM21" s="55"/>
      <c r="ON21" s="55"/>
      <c r="OO21" s="55"/>
      <c r="OP21" s="55"/>
      <c r="OQ21" s="55"/>
      <c r="OR21" s="55"/>
    </row>
    <row r="22" spans="1:408" s="28" customFormat="1" ht="13.8" x14ac:dyDescent="0.3">
      <c r="F22" s="36" t="s">
        <v>76</v>
      </c>
      <c r="G22" s="37"/>
      <c r="H22" s="37"/>
      <c r="I22" s="37"/>
      <c r="J22" s="37"/>
      <c r="K22" s="36"/>
      <c r="M22" s="11"/>
      <c r="N22" s="11"/>
      <c r="O22" s="11"/>
      <c r="P22" s="11"/>
      <c r="Q22" s="11"/>
      <c r="R22" s="12"/>
      <c r="S22" s="12"/>
      <c r="U22" s="47">
        <f t="shared" si="105"/>
        <v>0.64749999999999974</v>
      </c>
      <c r="V22" s="28">
        <f t="shared" si="0"/>
        <v>8195.4041459103282</v>
      </c>
      <c r="Z22" s="47">
        <f t="shared" si="106"/>
        <v>0.58737499999999954</v>
      </c>
      <c r="AA22" s="28">
        <f t="shared" si="1"/>
        <v>9034.3037828932665</v>
      </c>
      <c r="AC22" s="5"/>
      <c r="AD22" s="5"/>
      <c r="AE22" s="5"/>
      <c r="AF22" s="5"/>
      <c r="AG22" s="5"/>
      <c r="AH22" s="49">
        <f t="shared" si="2"/>
        <v>0.58737499999999954</v>
      </c>
      <c r="AI22" s="49">
        <f t="shared" si="3"/>
        <v>0.29368749999999977</v>
      </c>
      <c r="AJ22" s="49">
        <f t="shared" si="4"/>
        <v>2.3812500000000236E-2</v>
      </c>
      <c r="AK22" s="49">
        <f t="shared" si="5"/>
        <v>0.41116249999999965</v>
      </c>
      <c r="AL22" s="50">
        <f t="shared" si="6"/>
        <v>1404.6681664792031</v>
      </c>
      <c r="AN22" s="5"/>
      <c r="AO22" s="5"/>
      <c r="AP22" s="5"/>
      <c r="AQ22" s="5"/>
      <c r="AR22" s="5"/>
      <c r="AS22" s="49">
        <f t="shared" si="7"/>
        <v>0.64749999999999974</v>
      </c>
      <c r="AT22" s="49">
        <f t="shared" si="8"/>
        <v>0.32374999999999987</v>
      </c>
      <c r="AU22" s="49">
        <f t="shared" si="9"/>
        <v>2.6250000000000107E-2</v>
      </c>
      <c r="AV22" s="49">
        <f t="shared" si="10"/>
        <v>0.41116249999999982</v>
      </c>
      <c r="AW22" s="50">
        <f t="shared" si="11"/>
        <v>561.86726659167823</v>
      </c>
      <c r="AZ22" s="44">
        <v>4</v>
      </c>
      <c r="BA22" s="51">
        <f t="shared" si="12"/>
        <v>0</v>
      </c>
      <c r="BB22" s="51">
        <f t="shared" si="12"/>
        <v>0</v>
      </c>
      <c r="BC22" s="51">
        <f t="shared" si="12"/>
        <v>0</v>
      </c>
      <c r="BD22" s="51">
        <f t="shared" si="12"/>
        <v>0</v>
      </c>
      <c r="BE22" s="51">
        <f t="shared" si="12"/>
        <v>0</v>
      </c>
      <c r="BF22" s="51">
        <f t="shared" si="12"/>
        <v>0</v>
      </c>
      <c r="BG22" s="51">
        <f t="shared" si="12"/>
        <v>0</v>
      </c>
      <c r="BH22" s="51">
        <f t="shared" si="12"/>
        <v>0</v>
      </c>
      <c r="BI22" s="51">
        <f t="shared" si="12"/>
        <v>0</v>
      </c>
      <c r="BJ22" s="51">
        <f t="shared" si="12"/>
        <v>0</v>
      </c>
      <c r="BK22" s="51">
        <f t="shared" si="13"/>
        <v>0</v>
      </c>
      <c r="BL22" s="51">
        <f t="shared" si="13"/>
        <v>0</v>
      </c>
      <c r="BM22" s="51">
        <f t="shared" si="13"/>
        <v>0</v>
      </c>
      <c r="BN22" s="51">
        <f t="shared" si="13"/>
        <v>0</v>
      </c>
      <c r="BO22" s="51">
        <f t="shared" si="13"/>
        <v>0</v>
      </c>
      <c r="BP22" s="51">
        <f t="shared" si="13"/>
        <v>0</v>
      </c>
      <c r="BQ22" s="51">
        <f t="shared" si="13"/>
        <v>0</v>
      </c>
      <c r="BR22" s="51">
        <f t="shared" si="13"/>
        <v>0</v>
      </c>
      <c r="BS22" s="51">
        <f t="shared" si="13"/>
        <v>0</v>
      </c>
      <c r="BT22" s="51">
        <f t="shared" si="13"/>
        <v>0</v>
      </c>
      <c r="BU22" s="51">
        <f t="shared" si="14"/>
        <v>0</v>
      </c>
      <c r="BV22" s="51">
        <f t="shared" si="14"/>
        <v>0</v>
      </c>
      <c r="BW22" s="51">
        <f t="shared" si="14"/>
        <v>0</v>
      </c>
      <c r="BX22" s="51">
        <f t="shared" si="14"/>
        <v>0</v>
      </c>
      <c r="BY22" s="51">
        <f t="shared" si="14"/>
        <v>0</v>
      </c>
      <c r="BZ22" s="51">
        <f t="shared" si="14"/>
        <v>0</v>
      </c>
      <c r="CA22" s="51">
        <f t="shared" si="14"/>
        <v>0</v>
      </c>
      <c r="CB22" s="51">
        <f t="shared" si="14"/>
        <v>0</v>
      </c>
      <c r="CC22" s="51">
        <f t="shared" si="14"/>
        <v>0</v>
      </c>
      <c r="CD22" s="51">
        <f t="shared" si="14"/>
        <v>0</v>
      </c>
      <c r="CE22" s="51">
        <f t="shared" si="15"/>
        <v>0</v>
      </c>
      <c r="CF22" s="51">
        <f t="shared" si="15"/>
        <v>0</v>
      </c>
      <c r="CG22" s="51">
        <f t="shared" si="15"/>
        <v>0</v>
      </c>
      <c r="CH22" s="51">
        <f t="shared" si="15"/>
        <v>0</v>
      </c>
      <c r="CI22" s="51">
        <f t="shared" si="15"/>
        <v>0</v>
      </c>
      <c r="CJ22" s="51">
        <f t="shared" si="15"/>
        <v>0</v>
      </c>
      <c r="CK22" s="51">
        <f t="shared" si="15"/>
        <v>0</v>
      </c>
      <c r="CL22" s="51">
        <f t="shared" si="15"/>
        <v>0</v>
      </c>
      <c r="CM22" s="51">
        <f t="shared" si="15"/>
        <v>0</v>
      </c>
      <c r="CN22" s="51">
        <f t="shared" si="15"/>
        <v>0</v>
      </c>
      <c r="CO22" s="51">
        <f t="shared" si="15"/>
        <v>0</v>
      </c>
      <c r="CQ22" s="44">
        <v>4</v>
      </c>
      <c r="CR22" s="51">
        <f t="shared" si="16"/>
        <v>8195.4041459103282</v>
      </c>
      <c r="CS22" s="51">
        <f t="shared" si="17"/>
        <v>8195.4041459103282</v>
      </c>
      <c r="CT22" s="51">
        <f t="shared" si="17"/>
        <v>8195.4041459103282</v>
      </c>
      <c r="CU22" s="51">
        <f t="shared" si="17"/>
        <v>8195.4041459103282</v>
      </c>
      <c r="CV22" s="51">
        <f t="shared" si="17"/>
        <v>8195.4041459103282</v>
      </c>
      <c r="CW22" s="51">
        <f t="shared" si="17"/>
        <v>8195.4041459103282</v>
      </c>
      <c r="CX22" s="51">
        <f t="shared" si="17"/>
        <v>8195.4041459103282</v>
      </c>
      <c r="CY22" s="51">
        <f t="shared" si="17"/>
        <v>8195.4041459103282</v>
      </c>
      <c r="CZ22" s="51">
        <f t="shared" si="17"/>
        <v>8195.4041459103282</v>
      </c>
      <c r="DA22" s="51">
        <f t="shared" si="17"/>
        <v>8195.4041459103282</v>
      </c>
      <c r="DB22" s="51">
        <f t="shared" si="17"/>
        <v>8195.4041459103282</v>
      </c>
      <c r="DC22" s="51">
        <f t="shared" si="17"/>
        <v>8195.4041459103282</v>
      </c>
      <c r="DD22" s="51">
        <f t="shared" si="17"/>
        <v>8195.4041459103282</v>
      </c>
      <c r="DE22" s="51">
        <f t="shared" si="17"/>
        <v>8195.4041459103282</v>
      </c>
      <c r="DF22" s="51">
        <f t="shared" si="17"/>
        <v>8195.4041459103282</v>
      </c>
      <c r="DG22" s="51">
        <f t="shared" si="17"/>
        <v>8195.4041459103282</v>
      </c>
      <c r="DH22" s="51">
        <f t="shared" si="17"/>
        <v>8195.4041459103282</v>
      </c>
      <c r="DI22" s="51">
        <f t="shared" si="18"/>
        <v>8195.4041459103282</v>
      </c>
      <c r="DJ22" s="51">
        <f t="shared" si="18"/>
        <v>8195.4041459103282</v>
      </c>
      <c r="DK22" s="51">
        <f t="shared" si="18"/>
        <v>8195.4041459103282</v>
      </c>
      <c r="DL22" s="51">
        <f t="shared" si="18"/>
        <v>8195.4041459103282</v>
      </c>
      <c r="DM22" s="51">
        <f t="shared" si="18"/>
        <v>8195.4041459103282</v>
      </c>
      <c r="DN22" s="51">
        <f t="shared" si="18"/>
        <v>8195.4041459103282</v>
      </c>
      <c r="DO22" s="51">
        <f t="shared" si="18"/>
        <v>8195.4041459103282</v>
      </c>
      <c r="DP22" s="51">
        <f t="shared" si="18"/>
        <v>8195.4041459103282</v>
      </c>
      <c r="DQ22" s="51">
        <f t="shared" si="18"/>
        <v>8195.4041459103282</v>
      </c>
      <c r="DR22" s="51">
        <f t="shared" si="18"/>
        <v>8195.4041459103282</v>
      </c>
      <c r="DS22" s="51">
        <f t="shared" si="18"/>
        <v>8195.4041459103282</v>
      </c>
      <c r="DT22" s="51">
        <f t="shared" si="18"/>
        <v>8195.4041459103282</v>
      </c>
      <c r="DU22" s="51">
        <f t="shared" si="18"/>
        <v>8195.4041459103282</v>
      </c>
      <c r="DV22" s="51">
        <f t="shared" si="18"/>
        <v>8195.4041459103282</v>
      </c>
      <c r="DW22" s="51">
        <f t="shared" si="19"/>
        <v>8195.4041459103282</v>
      </c>
      <c r="DX22" s="51">
        <f t="shared" si="19"/>
        <v>8195.4041459103282</v>
      </c>
      <c r="DY22" s="51">
        <f t="shared" si="19"/>
        <v>8195.4041459103282</v>
      </c>
      <c r="DZ22" s="51">
        <f t="shared" si="19"/>
        <v>8195.4041459103282</v>
      </c>
      <c r="EA22" s="51">
        <f t="shared" si="19"/>
        <v>8195.4041459103282</v>
      </c>
      <c r="EB22" s="51">
        <f t="shared" si="19"/>
        <v>8195.4041459103282</v>
      </c>
      <c r="EC22" s="51">
        <f t="shared" si="19"/>
        <v>8195.4041459103282</v>
      </c>
      <c r="ED22" s="51">
        <f t="shared" si="19"/>
        <v>8195.4041459103282</v>
      </c>
      <c r="EE22" s="51">
        <f t="shared" si="19"/>
        <v>8195.4041459103282</v>
      </c>
      <c r="EF22" s="51">
        <f t="shared" si="19"/>
        <v>8195.4041459103282</v>
      </c>
      <c r="EH22" s="44">
        <v>4</v>
      </c>
      <c r="EI22" s="51">
        <f t="shared" si="107"/>
        <v>10628.592685756783</v>
      </c>
      <c r="EJ22" s="51">
        <f t="shared" si="107"/>
        <v>10097.163051468944</v>
      </c>
      <c r="EK22" s="51">
        <f t="shared" si="107"/>
        <v>9565.7334171811053</v>
      </c>
      <c r="EL22" s="51">
        <f t="shared" si="107"/>
        <v>9034.3037828932665</v>
      </c>
      <c r="EM22" s="51">
        <f t="shared" si="107"/>
        <v>8502.8741486054259</v>
      </c>
      <c r="EN22" s="51">
        <f t="shared" si="107"/>
        <v>7971.4445143175872</v>
      </c>
      <c r="EO22" s="51">
        <f t="shared" si="107"/>
        <v>7440.0148800297484</v>
      </c>
      <c r="EP22" s="51">
        <f t="shared" si="107"/>
        <v>6908.5852457419087</v>
      </c>
      <c r="EQ22" s="51">
        <f t="shared" si="107"/>
        <v>6377.1556114540699</v>
      </c>
      <c r="ER22" s="51">
        <f t="shared" si="107"/>
        <v>5845.7259771662302</v>
      </c>
      <c r="ES22" s="51">
        <f t="shared" si="107"/>
        <v>5314.2963428783914</v>
      </c>
      <c r="ET22" s="51">
        <f t="shared" si="107"/>
        <v>4782.8667085905527</v>
      </c>
      <c r="EU22" s="51">
        <f t="shared" si="107"/>
        <v>4251.437074302713</v>
      </c>
      <c r="EV22" s="51">
        <f t="shared" si="107"/>
        <v>3720.0074400148742</v>
      </c>
      <c r="EW22" s="51">
        <f t="shared" si="107"/>
        <v>3188.577805727035</v>
      </c>
      <c r="EX22" s="51">
        <f t="shared" si="107"/>
        <v>2657.1481714391957</v>
      </c>
      <c r="EY22" s="51">
        <f t="shared" si="108"/>
        <v>2125.7185371513565</v>
      </c>
      <c r="EZ22" s="51">
        <f t="shared" si="108"/>
        <v>1594.2889028635175</v>
      </c>
      <c r="FA22" s="51">
        <f t="shared" si="108"/>
        <v>1062.8592685756782</v>
      </c>
      <c r="FB22" s="51">
        <f t="shared" si="108"/>
        <v>531.42963428783912</v>
      </c>
      <c r="FC22" s="51">
        <f t="shared" si="108"/>
        <v>0</v>
      </c>
      <c r="FD22" s="51">
        <f t="shared" si="108"/>
        <v>-531.42963428783912</v>
      </c>
      <c r="FE22" s="51">
        <f t="shared" si="108"/>
        <v>-1062.8592685756782</v>
      </c>
      <c r="FF22" s="51">
        <f t="shared" si="108"/>
        <v>-1594.2889028635175</v>
      </c>
      <c r="FG22" s="51">
        <f t="shared" si="108"/>
        <v>-2125.7185371513565</v>
      </c>
      <c r="FH22" s="51">
        <f t="shared" si="108"/>
        <v>-2657.1481714391966</v>
      </c>
      <c r="FI22" s="51">
        <f t="shared" si="108"/>
        <v>-3188.5778057270368</v>
      </c>
      <c r="FJ22" s="51">
        <f t="shared" si="108"/>
        <v>-3720.0074400148769</v>
      </c>
      <c r="FK22" s="51">
        <f t="shared" si="108"/>
        <v>-4251.4370743027166</v>
      </c>
      <c r="FL22" s="51">
        <f t="shared" si="108"/>
        <v>-4782.8667085905572</v>
      </c>
      <c r="FM22" s="51">
        <f t="shared" si="109"/>
        <v>-5314.2963428783969</v>
      </c>
      <c r="FN22" s="51">
        <f t="shared" si="109"/>
        <v>-5845.7259771662375</v>
      </c>
      <c r="FO22" s="51">
        <f t="shared" si="109"/>
        <v>-6377.1556114540772</v>
      </c>
      <c r="FP22" s="51">
        <f t="shared" si="109"/>
        <v>-6908.5852457419178</v>
      </c>
      <c r="FQ22" s="51">
        <f t="shared" si="109"/>
        <v>-7440.0148800297575</v>
      </c>
      <c r="FR22" s="51">
        <f t="shared" si="109"/>
        <v>-7971.4445143175972</v>
      </c>
      <c r="FS22" s="51">
        <f t="shared" si="109"/>
        <v>-8502.8741486054369</v>
      </c>
      <c r="FT22" s="51">
        <f t="shared" si="109"/>
        <v>-9034.3037828932775</v>
      </c>
      <c r="FU22" s="51">
        <f t="shared" si="109"/>
        <v>-9565.7334171811181</v>
      </c>
      <c r="FV22" s="51">
        <f t="shared" si="109"/>
        <v>-10097.16305146896</v>
      </c>
      <c r="FW22" s="51">
        <f t="shared" si="109"/>
        <v>-10628.592685756797</v>
      </c>
      <c r="FY22" s="44">
        <v>4</v>
      </c>
      <c r="FZ22" s="51">
        <f t="shared" si="20"/>
        <v>18823.996831667111</v>
      </c>
      <c r="GA22" s="51">
        <f t="shared" si="21"/>
        <v>18292.567197379271</v>
      </c>
      <c r="GB22" s="51">
        <f t="shared" si="22"/>
        <v>17761.137563091434</v>
      </c>
      <c r="GC22" s="51">
        <f t="shared" si="23"/>
        <v>17229.707928803597</v>
      </c>
      <c r="GD22" s="51">
        <f t="shared" si="24"/>
        <v>16698.278294515752</v>
      </c>
      <c r="GE22" s="51">
        <f t="shared" si="25"/>
        <v>16166.848660227915</v>
      </c>
      <c r="GF22" s="51">
        <f t="shared" si="26"/>
        <v>15635.419025940077</v>
      </c>
      <c r="GG22" s="51">
        <f t="shared" si="27"/>
        <v>15103.989391652238</v>
      </c>
      <c r="GH22" s="51">
        <f t="shared" si="28"/>
        <v>14572.559757364397</v>
      </c>
      <c r="GI22" s="51">
        <f t="shared" si="29"/>
        <v>14041.130123076558</v>
      </c>
      <c r="GJ22" s="51">
        <f t="shared" si="30"/>
        <v>13509.70048878872</v>
      </c>
      <c r="GK22" s="51">
        <f t="shared" si="31"/>
        <v>12978.270854500881</v>
      </c>
      <c r="GL22" s="51">
        <f t="shared" si="32"/>
        <v>12446.841220213042</v>
      </c>
      <c r="GM22" s="51">
        <f t="shared" si="33"/>
        <v>11915.411585925202</v>
      </c>
      <c r="GN22" s="51">
        <f t="shared" si="34"/>
        <v>11383.981951637363</v>
      </c>
      <c r="GO22" s="51">
        <f t="shared" si="35"/>
        <v>10852.552317349524</v>
      </c>
      <c r="GP22" s="51">
        <f t="shared" si="36"/>
        <v>10321.122683061685</v>
      </c>
      <c r="GQ22" s="51">
        <f t="shared" si="37"/>
        <v>9789.6930487738464</v>
      </c>
      <c r="GR22" s="51">
        <f t="shared" si="38"/>
        <v>9258.2634144860058</v>
      </c>
      <c r="GS22" s="51">
        <f t="shared" si="39"/>
        <v>8726.833780198167</v>
      </c>
      <c r="GT22" s="51">
        <f t="shared" si="40"/>
        <v>8195.4041459103282</v>
      </c>
      <c r="GU22" s="51">
        <f t="shared" si="41"/>
        <v>7663.9745116224894</v>
      </c>
      <c r="GV22" s="51">
        <f t="shared" si="42"/>
        <v>7132.5448773346498</v>
      </c>
      <c r="GW22" s="51">
        <f t="shared" si="43"/>
        <v>6601.115243046811</v>
      </c>
      <c r="GX22" s="51">
        <f t="shared" si="44"/>
        <v>6069.6856087589713</v>
      </c>
      <c r="GY22" s="51">
        <f t="shared" si="45"/>
        <v>5538.2559744711316</v>
      </c>
      <c r="GZ22" s="51">
        <f t="shared" si="46"/>
        <v>5006.8263401832919</v>
      </c>
      <c r="HA22" s="51">
        <f t="shared" si="47"/>
        <v>4475.3967058954513</v>
      </c>
      <c r="HB22" s="51">
        <f t="shared" si="48"/>
        <v>3943.9670716076116</v>
      </c>
      <c r="HC22" s="51">
        <f t="shared" si="49"/>
        <v>3412.537437319771</v>
      </c>
      <c r="HD22" s="51">
        <f t="shared" si="50"/>
        <v>2881.1078030319313</v>
      </c>
      <c r="HE22" s="51">
        <f t="shared" si="51"/>
        <v>2349.6781687440907</v>
      </c>
      <c r="HF22" s="51">
        <f t="shared" si="52"/>
        <v>1818.248534456251</v>
      </c>
      <c r="HG22" s="51">
        <f t="shared" si="53"/>
        <v>1286.8189001684104</v>
      </c>
      <c r="HH22" s="51">
        <f t="shared" si="54"/>
        <v>755.38926588057075</v>
      </c>
      <c r="HI22" s="51">
        <f t="shared" si="55"/>
        <v>223.95963159273106</v>
      </c>
      <c r="HJ22" s="51">
        <f t="shared" si="56"/>
        <v>-307.47000269510863</v>
      </c>
      <c r="HK22" s="51">
        <f t="shared" si="57"/>
        <v>-838.89963698294923</v>
      </c>
      <c r="HL22" s="51">
        <f t="shared" si="58"/>
        <v>-1370.3292712707898</v>
      </c>
      <c r="HM22" s="51">
        <f t="shared" si="59"/>
        <v>-1901.7589055586323</v>
      </c>
      <c r="HN22" s="51">
        <f t="shared" si="60"/>
        <v>-2433.1885398464692</v>
      </c>
      <c r="HP22" s="44">
        <v>4</v>
      </c>
      <c r="HQ22" s="52">
        <f t="shared" si="61"/>
        <v>1404.6681664792031</v>
      </c>
      <c r="HR22" s="51">
        <f t="shared" si="62"/>
        <v>1404.6681664792031</v>
      </c>
      <c r="HS22" s="51">
        <f t="shared" si="62"/>
        <v>1404.6681664792031</v>
      </c>
      <c r="HT22" s="51">
        <f t="shared" si="62"/>
        <v>1404.6681664792031</v>
      </c>
      <c r="HU22" s="51">
        <f t="shared" si="62"/>
        <v>1404.6681664792031</v>
      </c>
      <c r="HV22" s="51">
        <f t="shared" si="62"/>
        <v>1404.6681664792031</v>
      </c>
      <c r="HW22" s="51">
        <f t="shared" si="62"/>
        <v>1404.6681664792031</v>
      </c>
      <c r="HX22" s="51">
        <f t="shared" si="62"/>
        <v>1404.6681664792031</v>
      </c>
      <c r="HY22" s="51">
        <f t="shared" si="62"/>
        <v>1404.6681664792031</v>
      </c>
      <c r="HZ22" s="51">
        <f t="shared" si="62"/>
        <v>1404.6681664792031</v>
      </c>
      <c r="IA22" s="51">
        <f t="shared" si="62"/>
        <v>1404.6681664792031</v>
      </c>
      <c r="IB22" s="51">
        <f t="shared" si="62"/>
        <v>1404.6681664792031</v>
      </c>
      <c r="IC22" s="51">
        <f t="shared" si="62"/>
        <v>1404.6681664792031</v>
      </c>
      <c r="ID22" s="51">
        <f t="shared" si="62"/>
        <v>1404.6681664792031</v>
      </c>
      <c r="IE22" s="51">
        <f t="shared" si="62"/>
        <v>1404.6681664792031</v>
      </c>
      <c r="IF22" s="51">
        <f t="shared" si="62"/>
        <v>1404.6681664792031</v>
      </c>
      <c r="IG22" s="51">
        <f t="shared" si="62"/>
        <v>1404.6681664792031</v>
      </c>
      <c r="IH22" s="51">
        <f t="shared" si="63"/>
        <v>1404.6681664792031</v>
      </c>
      <c r="II22" s="51">
        <f t="shared" si="63"/>
        <v>1404.6681664792031</v>
      </c>
      <c r="IJ22" s="51">
        <f t="shared" si="63"/>
        <v>1404.6681664792031</v>
      </c>
      <c r="IK22" s="51">
        <f t="shared" si="63"/>
        <v>1404.6681664792031</v>
      </c>
      <c r="IL22" s="51">
        <f t="shared" si="63"/>
        <v>1404.6681664792031</v>
      </c>
      <c r="IM22" s="51">
        <f t="shared" si="63"/>
        <v>1404.6681664792031</v>
      </c>
      <c r="IN22" s="51">
        <f t="shared" si="63"/>
        <v>1404.6681664792031</v>
      </c>
      <c r="IO22" s="51">
        <f t="shared" si="63"/>
        <v>1404.6681664792031</v>
      </c>
      <c r="IP22" s="51">
        <f t="shared" si="63"/>
        <v>1404.6681664792031</v>
      </c>
      <c r="IQ22" s="51">
        <f t="shared" si="63"/>
        <v>1404.6681664792031</v>
      </c>
      <c r="IR22" s="51">
        <f t="shared" si="63"/>
        <v>1404.6681664792031</v>
      </c>
      <c r="IS22" s="51">
        <f t="shared" si="63"/>
        <v>1404.6681664792031</v>
      </c>
      <c r="IT22" s="51">
        <f t="shared" si="63"/>
        <v>1404.6681664792031</v>
      </c>
      <c r="IU22" s="51">
        <f t="shared" si="63"/>
        <v>1404.6681664792031</v>
      </c>
      <c r="IV22" s="51">
        <f t="shared" si="64"/>
        <v>1404.6681664792031</v>
      </c>
      <c r="IW22" s="51">
        <f t="shared" si="64"/>
        <v>1404.6681664792031</v>
      </c>
      <c r="IX22" s="51">
        <f t="shared" si="64"/>
        <v>1404.6681664792031</v>
      </c>
      <c r="IY22" s="51">
        <f t="shared" si="64"/>
        <v>1404.6681664792031</v>
      </c>
      <c r="IZ22" s="51">
        <f t="shared" si="64"/>
        <v>1404.6681664792031</v>
      </c>
      <c r="JA22" s="51">
        <f t="shared" si="64"/>
        <v>1404.6681664792031</v>
      </c>
      <c r="JB22" s="51">
        <f t="shared" si="64"/>
        <v>1404.6681664792031</v>
      </c>
      <c r="JC22" s="51">
        <f t="shared" si="64"/>
        <v>1404.6681664792031</v>
      </c>
      <c r="JD22" s="51">
        <f t="shared" si="64"/>
        <v>1404.6681664792031</v>
      </c>
      <c r="JE22" s="51">
        <f t="shared" si="64"/>
        <v>1404.6681664792031</v>
      </c>
      <c r="JG22" s="44">
        <v>4</v>
      </c>
      <c r="JH22" s="51">
        <f t="shared" si="110"/>
        <v>3.8535782310627315E-12</v>
      </c>
      <c r="JI22" s="51">
        <f t="shared" si="110"/>
        <v>197.41282339707865</v>
      </c>
      <c r="JJ22" s="51">
        <f t="shared" si="110"/>
        <v>384.70191226097012</v>
      </c>
      <c r="JK22" s="51">
        <f t="shared" si="110"/>
        <v>561.86726659167823</v>
      </c>
      <c r="JL22" s="51">
        <f t="shared" si="110"/>
        <v>728.90888638920308</v>
      </c>
      <c r="JM22" s="51">
        <f t="shared" si="110"/>
        <v>885.8267716535446</v>
      </c>
      <c r="JN22" s="51">
        <f t="shared" si="110"/>
        <v>1032.6209223847029</v>
      </c>
      <c r="JO22" s="51">
        <f t="shared" si="110"/>
        <v>1169.291338582678</v>
      </c>
      <c r="JP22" s="51">
        <f t="shared" si="110"/>
        <v>1295.8380202474693</v>
      </c>
      <c r="JQ22" s="51">
        <f t="shared" si="110"/>
        <v>1412.2609673790776</v>
      </c>
      <c r="JR22" s="51">
        <f t="shared" si="110"/>
        <v>1518.5601799775027</v>
      </c>
      <c r="JS22" s="51">
        <f t="shared" si="110"/>
        <v>1614.7356580427445</v>
      </c>
      <c r="JT22" s="51">
        <f t="shared" si="110"/>
        <v>1700.7874015748027</v>
      </c>
      <c r="JU22" s="51">
        <f t="shared" si="110"/>
        <v>1776.7154105736781</v>
      </c>
      <c r="JV22" s="51">
        <f t="shared" si="110"/>
        <v>1842.51968503937</v>
      </c>
      <c r="JW22" s="51">
        <f t="shared" si="110"/>
        <v>1898.2002249718785</v>
      </c>
      <c r="JX22" s="51">
        <f t="shared" si="111"/>
        <v>1943.7570303712041</v>
      </c>
      <c r="JY22" s="51">
        <f t="shared" si="111"/>
        <v>1979.1901012373455</v>
      </c>
      <c r="JZ22" s="51">
        <f t="shared" si="111"/>
        <v>2004.4994375703038</v>
      </c>
      <c r="KA22" s="51">
        <f t="shared" si="111"/>
        <v>2019.685039370079</v>
      </c>
      <c r="KB22" s="51">
        <f t="shared" si="111"/>
        <v>2024.7469066366707</v>
      </c>
      <c r="KC22" s="51">
        <f t="shared" si="111"/>
        <v>2019.685039370079</v>
      </c>
      <c r="KD22" s="51">
        <f t="shared" si="111"/>
        <v>2004.4994375703041</v>
      </c>
      <c r="KE22" s="51">
        <f t="shared" si="111"/>
        <v>1979.1901012373455</v>
      </c>
      <c r="KF22" s="51">
        <f t="shared" si="111"/>
        <v>1943.7570303712041</v>
      </c>
      <c r="KG22" s="51">
        <f t="shared" si="111"/>
        <v>1898.2002249718785</v>
      </c>
      <c r="KH22" s="51">
        <f t="shared" si="111"/>
        <v>1842.51968503937</v>
      </c>
      <c r="KI22" s="51">
        <f t="shared" si="111"/>
        <v>1776.7154105736786</v>
      </c>
      <c r="KJ22" s="51">
        <f t="shared" si="111"/>
        <v>1700.7874015748032</v>
      </c>
      <c r="KK22" s="51">
        <f t="shared" si="111"/>
        <v>1614.7356580427449</v>
      </c>
      <c r="KL22" s="51">
        <f t="shared" si="112"/>
        <v>1518.5601799775027</v>
      </c>
      <c r="KM22" s="51">
        <f t="shared" si="112"/>
        <v>1412.2609673790776</v>
      </c>
      <c r="KN22" s="51">
        <f t="shared" si="112"/>
        <v>1295.8380202474691</v>
      </c>
      <c r="KO22" s="51">
        <f t="shared" si="112"/>
        <v>1169.2913385826776</v>
      </c>
      <c r="KP22" s="51">
        <f t="shared" si="112"/>
        <v>1032.620922384702</v>
      </c>
      <c r="KQ22" s="51">
        <f t="shared" si="112"/>
        <v>885.82677165354335</v>
      </c>
      <c r="KR22" s="51">
        <f t="shared" si="112"/>
        <v>728.90888638920137</v>
      </c>
      <c r="KS22" s="51">
        <f t="shared" si="112"/>
        <v>561.86726659167584</v>
      </c>
      <c r="KT22" s="51">
        <f t="shared" si="112"/>
        <v>384.70191226096728</v>
      </c>
      <c r="KU22" s="51">
        <f t="shared" si="112"/>
        <v>197.41282339707516</v>
      </c>
      <c r="KV22" s="51">
        <f t="shared" si="112"/>
        <v>0</v>
      </c>
      <c r="KX22" s="53">
        <f t="shared" si="113"/>
        <v>18980.57255965619</v>
      </c>
      <c r="KY22" s="53">
        <f t="shared" si="65"/>
        <v>18456.820097539043</v>
      </c>
      <c r="KZ22" s="53">
        <f t="shared" si="66"/>
        <v>17939.377698033713</v>
      </c>
      <c r="LA22" s="53">
        <f t="shared" si="67"/>
        <v>17427.828257170753</v>
      </c>
      <c r="LB22" s="53">
        <f t="shared" si="68"/>
        <v>16921.75228718431</v>
      </c>
      <c r="LC22" s="53">
        <f t="shared" si="69"/>
        <v>16420.728996746999</v>
      </c>
      <c r="LD22" s="53">
        <f t="shared" si="70"/>
        <v>15924.337474398393</v>
      </c>
      <c r="LE22" s="53">
        <f t="shared" si="71"/>
        <v>15432.157989741969</v>
      </c>
      <c r="LF22" s="53">
        <f t="shared" si="72"/>
        <v>14943.773431763248</v>
      </c>
      <c r="LG22" s="53">
        <f t="shared" si="73"/>
        <v>14458.770909965879</v>
      </c>
      <c r="LH22" s="53">
        <f t="shared" si="74"/>
        <v>13976.743552458069</v>
      </c>
      <c r="LI22" s="53">
        <f t="shared" si="75"/>
        <v>13497.292546381714</v>
      </c>
      <c r="LJ22" s="53">
        <f t="shared" si="76"/>
        <v>13020.02948118864</v>
      </c>
      <c r="LK22" s="53">
        <f t="shared" si="77"/>
        <v>12544.579075691247</v>
      </c>
      <c r="LL22" s="53">
        <f t="shared" si="78"/>
        <v>12070.58239764089</v>
      </c>
      <c r="LM22" s="53">
        <f t="shared" si="79"/>
        <v>11597.700722850996</v>
      </c>
      <c r="LN22" s="53">
        <f t="shared" si="80"/>
        <v>11125.620234032933</v>
      </c>
      <c r="LO22" s="53">
        <f t="shared" si="81"/>
        <v>10654.057834153087</v>
      </c>
      <c r="LP22" s="53">
        <f t="shared" si="82"/>
        <v>10182.768455161357</v>
      </c>
      <c r="LQ22" s="53">
        <f t="shared" si="83"/>
        <v>9711.5543954474106</v>
      </c>
      <c r="LR22" s="53">
        <f t="shared" si="84"/>
        <v>9240.2774415256954</v>
      </c>
      <c r="LS22" s="53">
        <f t="shared" si="85"/>
        <v>8768.8748573192261</v>
      </c>
      <c r="LT22" s="53">
        <f t="shared" si="86"/>
        <v>8297.3808148482549</v>
      </c>
      <c r="LU22" s="53">
        <f t="shared" si="87"/>
        <v>7825.9555835854817</v>
      </c>
      <c r="LV22" s="53">
        <f t="shared" si="88"/>
        <v>7354.9259372401802</v>
      </c>
      <c r="LW22" s="53">
        <f t="shared" si="89"/>
        <v>6884.8420094273179</v>
      </c>
      <c r="LX22" s="53">
        <f t="shared" si="90"/>
        <v>6416.5586059652014</v>
      </c>
      <c r="LY22" s="53">
        <f t="shared" si="91"/>
        <v>5951.3533418383067</v>
      </c>
      <c r="LZ22" s="53">
        <f t="shared" si="92"/>
        <v>5491.1007632124156</v>
      </c>
      <c r="MA22" s="53">
        <f t="shared" si="93"/>
        <v>5038.5318765423463</v>
      </c>
      <c r="MB22" s="53">
        <f t="shared" si="94"/>
        <v>4597.6227778158936</v>
      </c>
      <c r="MC22" s="53">
        <f t="shared" si="95"/>
        <v>4174.1716052865131</v>
      </c>
      <c r="MD22" s="53">
        <f t="shared" si="96"/>
        <v>3776.6247140759278</v>
      </c>
      <c r="ME22" s="53">
        <f t="shared" si="97"/>
        <v>3417.1490396299937</v>
      </c>
      <c r="MF22" s="53">
        <f t="shared" si="98"/>
        <v>3112.6851470728011</v>
      </c>
      <c r="MG22" s="53">
        <f t="shared" si="99"/>
        <v>2885.0481969072384</v>
      </c>
      <c r="MH22" s="53">
        <f t="shared" si="100"/>
        <v>2758.2132387270035</v>
      </c>
      <c r="MI22" s="53">
        <f t="shared" si="101"/>
        <v>2751.3842062663416</v>
      </c>
      <c r="MJ22" s="53">
        <f t="shared" si="102"/>
        <v>2870.725861059082</v>
      </c>
      <c r="MK22" s="53">
        <f t="shared" si="103"/>
        <v>3106.9084919186985</v>
      </c>
      <c r="ML22" s="53">
        <f t="shared" si="104"/>
        <v>3440.8842532407762</v>
      </c>
      <c r="MS22" s="54"/>
      <c r="MT22" s="54"/>
      <c r="MU22" s="54"/>
      <c r="MV22" s="54"/>
      <c r="MW22" s="54"/>
      <c r="MX22" s="54"/>
      <c r="MY22" s="54"/>
      <c r="MZ22" s="54"/>
      <c r="NA22" s="54"/>
      <c r="NB22" s="54"/>
      <c r="NC22" s="54"/>
      <c r="ND22" s="54"/>
      <c r="NE22" s="54"/>
      <c r="NF22" s="54"/>
      <c r="NG22" s="54"/>
      <c r="NH22" s="54"/>
      <c r="NI22" s="54"/>
      <c r="NJ22" s="54"/>
      <c r="NK22" s="54"/>
      <c r="NL22" s="54"/>
      <c r="NM22" s="54"/>
      <c r="NN22" s="54"/>
      <c r="NO22" s="54"/>
      <c r="NP22" s="54"/>
      <c r="NQ22" s="54"/>
      <c r="NR22" s="54"/>
      <c r="NS22" s="54"/>
      <c r="NT22" s="54"/>
      <c r="NU22" s="54"/>
      <c r="NV22" s="54"/>
      <c r="NW22" s="54"/>
      <c r="NX22" s="54"/>
      <c r="NY22" s="54"/>
      <c r="NZ22" s="54"/>
      <c r="OA22" s="54"/>
      <c r="OB22" s="54"/>
      <c r="OC22" s="54"/>
      <c r="OD22" s="54"/>
      <c r="OE22" s="54"/>
      <c r="OF22" s="54"/>
      <c r="OG22" s="54"/>
      <c r="OH22" s="55"/>
      <c r="OI22" s="55"/>
      <c r="OJ22" s="55"/>
      <c r="OK22" s="55"/>
      <c r="OL22" s="55"/>
      <c r="OM22" s="55"/>
      <c r="ON22" s="55"/>
      <c r="OO22" s="55"/>
      <c r="OP22" s="55"/>
      <c r="OQ22" s="55"/>
      <c r="OR22" s="55"/>
    </row>
    <row r="23" spans="1:408" s="28" customFormat="1" ht="13.8" x14ac:dyDescent="0.3">
      <c r="F23" s="39" t="s">
        <v>77</v>
      </c>
      <c r="G23" s="37" t="str">
        <f ca="1">[1]!xlv(G25)</f>
        <v>(B × H³) / 12</v>
      </c>
      <c r="H23" s="37"/>
      <c r="I23" s="56" t="s">
        <v>78</v>
      </c>
      <c r="J23" s="37" t="str">
        <f ca="1">[1]!xlv(J25)</f>
        <v>(H × B³) / 12</v>
      </c>
      <c r="K23" s="37"/>
      <c r="M23" s="11"/>
      <c r="N23" s="11"/>
      <c r="O23" s="11"/>
      <c r="P23" s="11"/>
      <c r="Q23" s="11"/>
      <c r="R23" s="12"/>
      <c r="S23" s="12"/>
      <c r="U23" s="47">
        <f t="shared" si="105"/>
        <v>0.62999999999999978</v>
      </c>
      <c r="V23" s="28">
        <f t="shared" si="0"/>
        <v>7713.3215490920747</v>
      </c>
      <c r="Z23" s="47">
        <f t="shared" si="106"/>
        <v>0.57149999999999956</v>
      </c>
      <c r="AA23" s="28">
        <f t="shared" si="1"/>
        <v>8502.8741486054259</v>
      </c>
      <c r="AC23" s="5"/>
      <c r="AD23" s="5"/>
      <c r="AE23" s="5"/>
      <c r="AF23" s="5"/>
      <c r="AG23" s="5"/>
      <c r="AH23" s="49">
        <f t="shared" si="2"/>
        <v>0.57149999999999956</v>
      </c>
      <c r="AI23" s="49">
        <f t="shared" si="3"/>
        <v>0.28574999999999978</v>
      </c>
      <c r="AJ23" s="49">
        <f t="shared" si="4"/>
        <v>3.1750000000000222E-2</v>
      </c>
      <c r="AK23" s="49">
        <f t="shared" si="5"/>
        <v>0.40004999999999968</v>
      </c>
      <c r="AL23" s="50">
        <f t="shared" si="6"/>
        <v>1822.2722159730151</v>
      </c>
      <c r="AN23" s="5"/>
      <c r="AO23" s="5"/>
      <c r="AP23" s="5"/>
      <c r="AQ23" s="5"/>
      <c r="AR23" s="5"/>
      <c r="AS23" s="49">
        <f t="shared" si="7"/>
        <v>0.62999999999999978</v>
      </c>
      <c r="AT23" s="49">
        <f t="shared" si="8"/>
        <v>0.31499999999999989</v>
      </c>
      <c r="AU23" s="49">
        <f t="shared" si="9"/>
        <v>3.5000000000000087E-2</v>
      </c>
      <c r="AV23" s="49">
        <f t="shared" si="10"/>
        <v>0.40004999999999985</v>
      </c>
      <c r="AW23" s="50">
        <f t="shared" si="11"/>
        <v>728.90888638920308</v>
      </c>
      <c r="AZ23" s="44">
        <v>5</v>
      </c>
      <c r="BA23" s="51">
        <f t="shared" si="12"/>
        <v>0</v>
      </c>
      <c r="BB23" s="51">
        <f t="shared" si="12"/>
        <v>0</v>
      </c>
      <c r="BC23" s="51">
        <f t="shared" si="12"/>
        <v>0</v>
      </c>
      <c r="BD23" s="51">
        <f t="shared" si="12"/>
        <v>0</v>
      </c>
      <c r="BE23" s="51">
        <f t="shared" si="12"/>
        <v>0</v>
      </c>
      <c r="BF23" s="51">
        <f t="shared" si="12"/>
        <v>0</v>
      </c>
      <c r="BG23" s="51">
        <f t="shared" si="12"/>
        <v>0</v>
      </c>
      <c r="BH23" s="51">
        <f t="shared" si="12"/>
        <v>0</v>
      </c>
      <c r="BI23" s="51">
        <f t="shared" si="12"/>
        <v>0</v>
      </c>
      <c r="BJ23" s="51">
        <f t="shared" si="12"/>
        <v>0</v>
      </c>
      <c r="BK23" s="51">
        <f t="shared" si="13"/>
        <v>0</v>
      </c>
      <c r="BL23" s="51">
        <f t="shared" si="13"/>
        <v>0</v>
      </c>
      <c r="BM23" s="51">
        <f t="shared" si="13"/>
        <v>0</v>
      </c>
      <c r="BN23" s="51">
        <f t="shared" si="13"/>
        <v>0</v>
      </c>
      <c r="BO23" s="51">
        <f t="shared" si="13"/>
        <v>0</v>
      </c>
      <c r="BP23" s="51">
        <f t="shared" si="13"/>
        <v>0</v>
      </c>
      <c r="BQ23" s="51">
        <f t="shared" si="13"/>
        <v>0</v>
      </c>
      <c r="BR23" s="51">
        <f t="shared" si="13"/>
        <v>0</v>
      </c>
      <c r="BS23" s="51">
        <f t="shared" si="13"/>
        <v>0</v>
      </c>
      <c r="BT23" s="51">
        <f t="shared" si="13"/>
        <v>0</v>
      </c>
      <c r="BU23" s="51">
        <f t="shared" si="14"/>
        <v>0</v>
      </c>
      <c r="BV23" s="51">
        <f t="shared" si="14"/>
        <v>0</v>
      </c>
      <c r="BW23" s="51">
        <f t="shared" si="14"/>
        <v>0</v>
      </c>
      <c r="BX23" s="51">
        <f t="shared" si="14"/>
        <v>0</v>
      </c>
      <c r="BY23" s="51">
        <f t="shared" si="14"/>
        <v>0</v>
      </c>
      <c r="BZ23" s="51">
        <f t="shared" si="14"/>
        <v>0</v>
      </c>
      <c r="CA23" s="51">
        <f t="shared" si="14"/>
        <v>0</v>
      </c>
      <c r="CB23" s="51">
        <f t="shared" si="14"/>
        <v>0</v>
      </c>
      <c r="CC23" s="51">
        <f t="shared" si="14"/>
        <v>0</v>
      </c>
      <c r="CD23" s="51">
        <f t="shared" si="14"/>
        <v>0</v>
      </c>
      <c r="CE23" s="51">
        <f t="shared" si="15"/>
        <v>0</v>
      </c>
      <c r="CF23" s="51">
        <f t="shared" si="15"/>
        <v>0</v>
      </c>
      <c r="CG23" s="51">
        <f t="shared" si="15"/>
        <v>0</v>
      </c>
      <c r="CH23" s="51">
        <f t="shared" si="15"/>
        <v>0</v>
      </c>
      <c r="CI23" s="51">
        <f t="shared" si="15"/>
        <v>0</v>
      </c>
      <c r="CJ23" s="51">
        <f t="shared" si="15"/>
        <v>0</v>
      </c>
      <c r="CK23" s="51">
        <f t="shared" si="15"/>
        <v>0</v>
      </c>
      <c r="CL23" s="51">
        <f t="shared" si="15"/>
        <v>0</v>
      </c>
      <c r="CM23" s="51">
        <f t="shared" si="15"/>
        <v>0</v>
      </c>
      <c r="CN23" s="51">
        <f t="shared" si="15"/>
        <v>0</v>
      </c>
      <c r="CO23" s="51">
        <f t="shared" si="15"/>
        <v>0</v>
      </c>
      <c r="CQ23" s="44">
        <v>5</v>
      </c>
      <c r="CR23" s="51">
        <f t="shared" si="16"/>
        <v>7713.3215490920747</v>
      </c>
      <c r="CS23" s="51">
        <f t="shared" si="17"/>
        <v>7713.3215490920747</v>
      </c>
      <c r="CT23" s="51">
        <f t="shared" si="17"/>
        <v>7713.3215490920747</v>
      </c>
      <c r="CU23" s="51">
        <f t="shared" si="17"/>
        <v>7713.3215490920747</v>
      </c>
      <c r="CV23" s="51">
        <f t="shared" si="17"/>
        <v>7713.3215490920747</v>
      </c>
      <c r="CW23" s="51">
        <f t="shared" si="17"/>
        <v>7713.3215490920747</v>
      </c>
      <c r="CX23" s="51">
        <f t="shared" si="17"/>
        <v>7713.3215490920747</v>
      </c>
      <c r="CY23" s="51">
        <f t="shared" si="17"/>
        <v>7713.3215490920747</v>
      </c>
      <c r="CZ23" s="51">
        <f t="shared" si="17"/>
        <v>7713.3215490920747</v>
      </c>
      <c r="DA23" s="51">
        <f t="shared" si="17"/>
        <v>7713.3215490920747</v>
      </c>
      <c r="DB23" s="51">
        <f t="shared" si="17"/>
        <v>7713.3215490920747</v>
      </c>
      <c r="DC23" s="51">
        <f t="shared" si="17"/>
        <v>7713.3215490920747</v>
      </c>
      <c r="DD23" s="51">
        <f t="shared" si="17"/>
        <v>7713.3215490920747</v>
      </c>
      <c r="DE23" s="51">
        <f t="shared" si="17"/>
        <v>7713.3215490920747</v>
      </c>
      <c r="DF23" s="51">
        <f t="shared" si="17"/>
        <v>7713.3215490920747</v>
      </c>
      <c r="DG23" s="51">
        <f t="shared" si="17"/>
        <v>7713.3215490920747</v>
      </c>
      <c r="DH23" s="51">
        <f t="shared" si="17"/>
        <v>7713.3215490920747</v>
      </c>
      <c r="DI23" s="51">
        <f t="shared" si="18"/>
        <v>7713.3215490920747</v>
      </c>
      <c r="DJ23" s="51">
        <f t="shared" si="18"/>
        <v>7713.3215490920747</v>
      </c>
      <c r="DK23" s="51">
        <f t="shared" si="18"/>
        <v>7713.3215490920747</v>
      </c>
      <c r="DL23" s="51">
        <f t="shared" si="18"/>
        <v>7713.3215490920747</v>
      </c>
      <c r="DM23" s="51">
        <f t="shared" si="18"/>
        <v>7713.3215490920747</v>
      </c>
      <c r="DN23" s="51">
        <f t="shared" si="18"/>
        <v>7713.3215490920747</v>
      </c>
      <c r="DO23" s="51">
        <f t="shared" si="18"/>
        <v>7713.3215490920747</v>
      </c>
      <c r="DP23" s="51">
        <f t="shared" si="18"/>
        <v>7713.3215490920747</v>
      </c>
      <c r="DQ23" s="51">
        <f t="shared" si="18"/>
        <v>7713.3215490920747</v>
      </c>
      <c r="DR23" s="51">
        <f t="shared" si="18"/>
        <v>7713.3215490920747</v>
      </c>
      <c r="DS23" s="51">
        <f t="shared" si="18"/>
        <v>7713.3215490920747</v>
      </c>
      <c r="DT23" s="51">
        <f t="shared" si="18"/>
        <v>7713.3215490920747</v>
      </c>
      <c r="DU23" s="51">
        <f t="shared" si="18"/>
        <v>7713.3215490920747</v>
      </c>
      <c r="DV23" s="51">
        <f t="shared" si="18"/>
        <v>7713.3215490920747</v>
      </c>
      <c r="DW23" s="51">
        <f t="shared" si="19"/>
        <v>7713.3215490920747</v>
      </c>
      <c r="DX23" s="51">
        <f t="shared" si="19"/>
        <v>7713.3215490920747</v>
      </c>
      <c r="DY23" s="51">
        <f t="shared" si="19"/>
        <v>7713.3215490920747</v>
      </c>
      <c r="DZ23" s="51">
        <f t="shared" si="19"/>
        <v>7713.3215490920747</v>
      </c>
      <c r="EA23" s="51">
        <f t="shared" si="19"/>
        <v>7713.3215490920747</v>
      </c>
      <c r="EB23" s="51">
        <f t="shared" si="19"/>
        <v>7713.3215490920747</v>
      </c>
      <c r="EC23" s="51">
        <f t="shared" si="19"/>
        <v>7713.3215490920747</v>
      </c>
      <c r="ED23" s="51">
        <f t="shared" si="19"/>
        <v>7713.3215490920747</v>
      </c>
      <c r="EE23" s="51">
        <f t="shared" si="19"/>
        <v>7713.3215490920747</v>
      </c>
      <c r="EF23" s="51">
        <f t="shared" si="19"/>
        <v>7713.3215490920747</v>
      </c>
      <c r="EH23" s="44">
        <v>5</v>
      </c>
      <c r="EI23" s="51">
        <f t="shared" si="107"/>
        <v>10628.592685756783</v>
      </c>
      <c r="EJ23" s="51">
        <f t="shared" si="107"/>
        <v>10097.163051468944</v>
      </c>
      <c r="EK23" s="51">
        <f t="shared" si="107"/>
        <v>9565.7334171811053</v>
      </c>
      <c r="EL23" s="51">
        <f t="shared" si="107"/>
        <v>9034.3037828932665</v>
      </c>
      <c r="EM23" s="51">
        <f t="shared" si="107"/>
        <v>8502.8741486054259</v>
      </c>
      <c r="EN23" s="51">
        <f t="shared" si="107"/>
        <v>7971.4445143175872</v>
      </c>
      <c r="EO23" s="51">
        <f t="shared" si="107"/>
        <v>7440.0148800297484</v>
      </c>
      <c r="EP23" s="51">
        <f t="shared" si="107"/>
        <v>6908.5852457419087</v>
      </c>
      <c r="EQ23" s="51">
        <f t="shared" si="107"/>
        <v>6377.1556114540699</v>
      </c>
      <c r="ER23" s="51">
        <f t="shared" si="107"/>
        <v>5845.7259771662302</v>
      </c>
      <c r="ES23" s="51">
        <f t="shared" si="107"/>
        <v>5314.2963428783914</v>
      </c>
      <c r="ET23" s="51">
        <f t="shared" si="107"/>
        <v>4782.8667085905527</v>
      </c>
      <c r="EU23" s="51">
        <f t="shared" si="107"/>
        <v>4251.437074302713</v>
      </c>
      <c r="EV23" s="51">
        <f t="shared" si="107"/>
        <v>3720.0074400148742</v>
      </c>
      <c r="EW23" s="51">
        <f t="shared" si="107"/>
        <v>3188.577805727035</v>
      </c>
      <c r="EX23" s="51">
        <f t="shared" si="107"/>
        <v>2657.1481714391957</v>
      </c>
      <c r="EY23" s="51">
        <f t="shared" si="108"/>
        <v>2125.7185371513565</v>
      </c>
      <c r="EZ23" s="51">
        <f t="shared" si="108"/>
        <v>1594.2889028635175</v>
      </c>
      <c r="FA23" s="51">
        <f t="shared" si="108"/>
        <v>1062.8592685756782</v>
      </c>
      <c r="FB23" s="51">
        <f t="shared" si="108"/>
        <v>531.42963428783912</v>
      </c>
      <c r="FC23" s="51">
        <f t="shared" si="108"/>
        <v>0</v>
      </c>
      <c r="FD23" s="51">
        <f t="shared" si="108"/>
        <v>-531.42963428783912</v>
      </c>
      <c r="FE23" s="51">
        <f t="shared" si="108"/>
        <v>-1062.8592685756782</v>
      </c>
      <c r="FF23" s="51">
        <f t="shared" si="108"/>
        <v>-1594.2889028635175</v>
      </c>
      <c r="FG23" s="51">
        <f t="shared" si="108"/>
        <v>-2125.7185371513565</v>
      </c>
      <c r="FH23" s="51">
        <f t="shared" si="108"/>
        <v>-2657.1481714391966</v>
      </c>
      <c r="FI23" s="51">
        <f t="shared" si="108"/>
        <v>-3188.5778057270368</v>
      </c>
      <c r="FJ23" s="51">
        <f t="shared" si="108"/>
        <v>-3720.0074400148769</v>
      </c>
      <c r="FK23" s="51">
        <f t="shared" si="108"/>
        <v>-4251.4370743027166</v>
      </c>
      <c r="FL23" s="51">
        <f t="shared" si="108"/>
        <v>-4782.8667085905572</v>
      </c>
      <c r="FM23" s="51">
        <f t="shared" si="109"/>
        <v>-5314.2963428783969</v>
      </c>
      <c r="FN23" s="51">
        <f t="shared" si="109"/>
        <v>-5845.7259771662375</v>
      </c>
      <c r="FO23" s="51">
        <f t="shared" si="109"/>
        <v>-6377.1556114540772</v>
      </c>
      <c r="FP23" s="51">
        <f t="shared" si="109"/>
        <v>-6908.5852457419178</v>
      </c>
      <c r="FQ23" s="51">
        <f t="shared" si="109"/>
        <v>-7440.0148800297575</v>
      </c>
      <c r="FR23" s="51">
        <f t="shared" si="109"/>
        <v>-7971.4445143175972</v>
      </c>
      <c r="FS23" s="51">
        <f t="shared" si="109"/>
        <v>-8502.8741486054369</v>
      </c>
      <c r="FT23" s="51">
        <f t="shared" si="109"/>
        <v>-9034.3037828932775</v>
      </c>
      <c r="FU23" s="51">
        <f t="shared" si="109"/>
        <v>-9565.7334171811181</v>
      </c>
      <c r="FV23" s="51">
        <f t="shared" si="109"/>
        <v>-10097.16305146896</v>
      </c>
      <c r="FW23" s="51">
        <f t="shared" si="109"/>
        <v>-10628.592685756797</v>
      </c>
      <c r="FY23" s="44">
        <v>5</v>
      </c>
      <c r="FZ23" s="51">
        <f t="shared" si="20"/>
        <v>18341.914234848857</v>
      </c>
      <c r="GA23" s="51">
        <f t="shared" si="21"/>
        <v>17810.48460056102</v>
      </c>
      <c r="GB23" s="51">
        <f t="shared" si="22"/>
        <v>17279.054966273179</v>
      </c>
      <c r="GC23" s="51">
        <f t="shared" si="23"/>
        <v>16747.625331985342</v>
      </c>
      <c r="GD23" s="51">
        <f t="shared" si="24"/>
        <v>16216.195697697502</v>
      </c>
      <c r="GE23" s="51">
        <f t="shared" si="25"/>
        <v>15684.766063409661</v>
      </c>
      <c r="GF23" s="51">
        <f t="shared" si="26"/>
        <v>15153.336429121824</v>
      </c>
      <c r="GG23" s="51">
        <f t="shared" si="27"/>
        <v>14621.906794833983</v>
      </c>
      <c r="GH23" s="51">
        <f t="shared" si="28"/>
        <v>14090.477160546145</v>
      </c>
      <c r="GI23" s="51">
        <f t="shared" si="29"/>
        <v>13559.047526258306</v>
      </c>
      <c r="GJ23" s="51">
        <f t="shared" si="30"/>
        <v>13027.617891970465</v>
      </c>
      <c r="GK23" s="51">
        <f t="shared" si="31"/>
        <v>12496.188257682628</v>
      </c>
      <c r="GL23" s="51">
        <f t="shared" si="32"/>
        <v>11964.758623394788</v>
      </c>
      <c r="GM23" s="51">
        <f t="shared" si="33"/>
        <v>11433.328989106949</v>
      </c>
      <c r="GN23" s="51">
        <f t="shared" si="34"/>
        <v>10901.89935481911</v>
      </c>
      <c r="GO23" s="51">
        <f t="shared" si="35"/>
        <v>10370.46972053127</v>
      </c>
      <c r="GP23" s="51">
        <f t="shared" si="36"/>
        <v>9839.0400862434308</v>
      </c>
      <c r="GQ23" s="51">
        <f t="shared" si="37"/>
        <v>9307.610451955592</v>
      </c>
      <c r="GR23" s="51">
        <f t="shared" si="38"/>
        <v>8776.1808176677532</v>
      </c>
      <c r="GS23" s="51">
        <f t="shared" si="39"/>
        <v>8244.7511833799144</v>
      </c>
      <c r="GT23" s="51">
        <f t="shared" si="40"/>
        <v>7713.3215490920747</v>
      </c>
      <c r="GU23" s="51">
        <f t="shared" si="41"/>
        <v>7181.891914804236</v>
      </c>
      <c r="GV23" s="51">
        <f t="shared" si="42"/>
        <v>6650.4622805163963</v>
      </c>
      <c r="GW23" s="51">
        <f t="shared" si="43"/>
        <v>6119.0326462285575</v>
      </c>
      <c r="GX23" s="51">
        <f t="shared" si="44"/>
        <v>5587.6030119407187</v>
      </c>
      <c r="GY23" s="51">
        <f t="shared" si="45"/>
        <v>5056.1733776528781</v>
      </c>
      <c r="GZ23" s="51">
        <f t="shared" si="46"/>
        <v>4524.7437433650375</v>
      </c>
      <c r="HA23" s="51">
        <f t="shared" si="47"/>
        <v>3993.3141090771978</v>
      </c>
      <c r="HB23" s="51">
        <f t="shared" si="48"/>
        <v>3461.8844747893581</v>
      </c>
      <c r="HC23" s="51">
        <f t="shared" si="49"/>
        <v>2930.4548405015175</v>
      </c>
      <c r="HD23" s="51">
        <f t="shared" si="50"/>
        <v>2399.0252062136778</v>
      </c>
      <c r="HE23" s="51">
        <f t="shared" si="51"/>
        <v>1867.5955719258372</v>
      </c>
      <c r="HF23" s="51">
        <f t="shared" si="52"/>
        <v>1336.1659376379976</v>
      </c>
      <c r="HG23" s="51">
        <f t="shared" si="53"/>
        <v>804.73630335015696</v>
      </c>
      <c r="HH23" s="51">
        <f t="shared" si="54"/>
        <v>273.30666906231727</v>
      </c>
      <c r="HI23" s="51">
        <f t="shared" si="55"/>
        <v>-258.12296522552242</v>
      </c>
      <c r="HJ23" s="51">
        <f t="shared" si="56"/>
        <v>-789.55259951336211</v>
      </c>
      <c r="HK23" s="51">
        <f t="shared" si="57"/>
        <v>-1320.9822338012027</v>
      </c>
      <c r="HL23" s="51">
        <f t="shared" si="58"/>
        <v>-1852.4118680890433</v>
      </c>
      <c r="HM23" s="51">
        <f t="shared" si="59"/>
        <v>-2383.8415023768857</v>
      </c>
      <c r="HN23" s="51">
        <f t="shared" si="60"/>
        <v>-2915.2711366647227</v>
      </c>
      <c r="HP23" s="44">
        <v>5</v>
      </c>
      <c r="HQ23" s="52">
        <f t="shared" si="61"/>
        <v>1822.2722159730151</v>
      </c>
      <c r="HR23" s="51">
        <f t="shared" si="62"/>
        <v>1822.2722159730151</v>
      </c>
      <c r="HS23" s="51">
        <f t="shared" si="62"/>
        <v>1822.2722159730151</v>
      </c>
      <c r="HT23" s="51">
        <f t="shared" si="62"/>
        <v>1822.2722159730151</v>
      </c>
      <c r="HU23" s="51">
        <f t="shared" si="62"/>
        <v>1822.2722159730151</v>
      </c>
      <c r="HV23" s="51">
        <f t="shared" si="62"/>
        <v>1822.2722159730151</v>
      </c>
      <c r="HW23" s="51">
        <f t="shared" si="62"/>
        <v>1822.2722159730151</v>
      </c>
      <c r="HX23" s="51">
        <f t="shared" si="62"/>
        <v>1822.2722159730151</v>
      </c>
      <c r="HY23" s="51">
        <f t="shared" si="62"/>
        <v>1822.2722159730151</v>
      </c>
      <c r="HZ23" s="51">
        <f t="shared" si="62"/>
        <v>1822.2722159730151</v>
      </c>
      <c r="IA23" s="51">
        <f t="shared" si="62"/>
        <v>1822.2722159730151</v>
      </c>
      <c r="IB23" s="51">
        <f t="shared" si="62"/>
        <v>1822.2722159730151</v>
      </c>
      <c r="IC23" s="51">
        <f t="shared" si="62"/>
        <v>1822.2722159730151</v>
      </c>
      <c r="ID23" s="51">
        <f t="shared" si="62"/>
        <v>1822.2722159730151</v>
      </c>
      <c r="IE23" s="51">
        <f t="shared" si="62"/>
        <v>1822.2722159730151</v>
      </c>
      <c r="IF23" s="51">
        <f t="shared" si="62"/>
        <v>1822.2722159730151</v>
      </c>
      <c r="IG23" s="51">
        <f t="shared" si="62"/>
        <v>1822.2722159730151</v>
      </c>
      <c r="IH23" s="51">
        <f t="shared" si="63"/>
        <v>1822.2722159730151</v>
      </c>
      <c r="II23" s="51">
        <f t="shared" si="63"/>
        <v>1822.2722159730151</v>
      </c>
      <c r="IJ23" s="51">
        <f t="shared" si="63"/>
        <v>1822.2722159730151</v>
      </c>
      <c r="IK23" s="51">
        <f t="shared" si="63"/>
        <v>1822.2722159730151</v>
      </c>
      <c r="IL23" s="51">
        <f t="shared" si="63"/>
        <v>1822.2722159730151</v>
      </c>
      <c r="IM23" s="51">
        <f t="shared" si="63"/>
        <v>1822.2722159730151</v>
      </c>
      <c r="IN23" s="51">
        <f t="shared" si="63"/>
        <v>1822.2722159730151</v>
      </c>
      <c r="IO23" s="51">
        <f t="shared" si="63"/>
        <v>1822.2722159730151</v>
      </c>
      <c r="IP23" s="51">
        <f t="shared" si="63"/>
        <v>1822.2722159730151</v>
      </c>
      <c r="IQ23" s="51">
        <f t="shared" si="63"/>
        <v>1822.2722159730151</v>
      </c>
      <c r="IR23" s="51">
        <f t="shared" si="63"/>
        <v>1822.2722159730151</v>
      </c>
      <c r="IS23" s="51">
        <f t="shared" si="63"/>
        <v>1822.2722159730151</v>
      </c>
      <c r="IT23" s="51">
        <f t="shared" si="63"/>
        <v>1822.2722159730151</v>
      </c>
      <c r="IU23" s="51">
        <f t="shared" si="63"/>
        <v>1822.2722159730151</v>
      </c>
      <c r="IV23" s="51">
        <f t="shared" si="64"/>
        <v>1822.2722159730151</v>
      </c>
      <c r="IW23" s="51">
        <f t="shared" si="64"/>
        <v>1822.2722159730151</v>
      </c>
      <c r="IX23" s="51">
        <f t="shared" si="64"/>
        <v>1822.2722159730151</v>
      </c>
      <c r="IY23" s="51">
        <f t="shared" si="64"/>
        <v>1822.2722159730151</v>
      </c>
      <c r="IZ23" s="51">
        <f t="shared" si="64"/>
        <v>1822.2722159730151</v>
      </c>
      <c r="JA23" s="51">
        <f t="shared" si="64"/>
        <v>1822.2722159730151</v>
      </c>
      <c r="JB23" s="51">
        <f t="shared" si="64"/>
        <v>1822.2722159730151</v>
      </c>
      <c r="JC23" s="51">
        <f t="shared" si="64"/>
        <v>1822.2722159730151</v>
      </c>
      <c r="JD23" s="51">
        <f t="shared" si="64"/>
        <v>1822.2722159730151</v>
      </c>
      <c r="JE23" s="51">
        <f t="shared" si="64"/>
        <v>1822.2722159730151</v>
      </c>
      <c r="JG23" s="44">
        <v>5</v>
      </c>
      <c r="JH23" s="51">
        <f t="shared" si="110"/>
        <v>3.8535782310627315E-12</v>
      </c>
      <c r="JI23" s="51">
        <f t="shared" si="110"/>
        <v>197.41282339707865</v>
      </c>
      <c r="JJ23" s="51">
        <f t="shared" si="110"/>
        <v>384.70191226097012</v>
      </c>
      <c r="JK23" s="51">
        <f t="shared" si="110"/>
        <v>561.86726659167823</v>
      </c>
      <c r="JL23" s="51">
        <f t="shared" si="110"/>
        <v>728.90888638920308</v>
      </c>
      <c r="JM23" s="51">
        <f t="shared" si="110"/>
        <v>885.8267716535446</v>
      </c>
      <c r="JN23" s="51">
        <f t="shared" si="110"/>
        <v>1032.6209223847029</v>
      </c>
      <c r="JO23" s="51">
        <f t="shared" si="110"/>
        <v>1169.291338582678</v>
      </c>
      <c r="JP23" s="51">
        <f t="shared" si="110"/>
        <v>1295.8380202474693</v>
      </c>
      <c r="JQ23" s="51">
        <f t="shared" si="110"/>
        <v>1412.2609673790776</v>
      </c>
      <c r="JR23" s="51">
        <f t="shared" si="110"/>
        <v>1518.5601799775027</v>
      </c>
      <c r="JS23" s="51">
        <f t="shared" si="110"/>
        <v>1614.7356580427445</v>
      </c>
      <c r="JT23" s="51">
        <f t="shared" si="110"/>
        <v>1700.7874015748027</v>
      </c>
      <c r="JU23" s="51">
        <f t="shared" si="110"/>
        <v>1776.7154105736781</v>
      </c>
      <c r="JV23" s="51">
        <f t="shared" si="110"/>
        <v>1842.51968503937</v>
      </c>
      <c r="JW23" s="51">
        <f t="shared" si="110"/>
        <v>1898.2002249718785</v>
      </c>
      <c r="JX23" s="51">
        <f t="shared" si="111"/>
        <v>1943.7570303712041</v>
      </c>
      <c r="JY23" s="51">
        <f t="shared" si="111"/>
        <v>1979.1901012373455</v>
      </c>
      <c r="JZ23" s="51">
        <f t="shared" si="111"/>
        <v>2004.4994375703038</v>
      </c>
      <c r="KA23" s="51">
        <f t="shared" si="111"/>
        <v>2019.685039370079</v>
      </c>
      <c r="KB23" s="51">
        <f t="shared" si="111"/>
        <v>2024.7469066366707</v>
      </c>
      <c r="KC23" s="51">
        <f t="shared" si="111"/>
        <v>2019.685039370079</v>
      </c>
      <c r="KD23" s="51">
        <f t="shared" si="111"/>
        <v>2004.4994375703041</v>
      </c>
      <c r="KE23" s="51">
        <f t="shared" si="111"/>
        <v>1979.1901012373455</v>
      </c>
      <c r="KF23" s="51">
        <f t="shared" si="111"/>
        <v>1943.7570303712041</v>
      </c>
      <c r="KG23" s="51">
        <f t="shared" si="111"/>
        <v>1898.2002249718785</v>
      </c>
      <c r="KH23" s="51">
        <f t="shared" si="111"/>
        <v>1842.51968503937</v>
      </c>
      <c r="KI23" s="51">
        <f t="shared" si="111"/>
        <v>1776.7154105736786</v>
      </c>
      <c r="KJ23" s="51">
        <f t="shared" si="111"/>
        <v>1700.7874015748032</v>
      </c>
      <c r="KK23" s="51">
        <f t="shared" si="111"/>
        <v>1614.7356580427449</v>
      </c>
      <c r="KL23" s="51">
        <f t="shared" si="112"/>
        <v>1518.5601799775027</v>
      </c>
      <c r="KM23" s="51">
        <f t="shared" si="112"/>
        <v>1412.2609673790776</v>
      </c>
      <c r="KN23" s="51">
        <f t="shared" si="112"/>
        <v>1295.8380202474691</v>
      </c>
      <c r="KO23" s="51">
        <f t="shared" si="112"/>
        <v>1169.2913385826776</v>
      </c>
      <c r="KP23" s="51">
        <f t="shared" si="112"/>
        <v>1032.620922384702</v>
      </c>
      <c r="KQ23" s="51">
        <f t="shared" si="112"/>
        <v>885.82677165354335</v>
      </c>
      <c r="KR23" s="51">
        <f t="shared" si="112"/>
        <v>728.90888638920137</v>
      </c>
      <c r="KS23" s="51">
        <f t="shared" si="112"/>
        <v>561.86726659167584</v>
      </c>
      <c r="KT23" s="51">
        <f t="shared" si="112"/>
        <v>384.70191226096728</v>
      </c>
      <c r="KU23" s="51">
        <f t="shared" si="112"/>
        <v>197.41282339707516</v>
      </c>
      <c r="KV23" s="51">
        <f t="shared" si="112"/>
        <v>0</v>
      </c>
      <c r="KX23" s="53">
        <f t="shared" si="113"/>
        <v>18611.497679818051</v>
      </c>
      <c r="KY23" s="53">
        <f t="shared" si="65"/>
        <v>18091.221773630095</v>
      </c>
      <c r="KZ23" s="53">
        <f t="shared" si="66"/>
        <v>17577.592420428435</v>
      </c>
      <c r="LA23" s="53">
        <f t="shared" si="67"/>
        <v>17070.209923245828</v>
      </c>
      <c r="LB23" s="53">
        <f t="shared" si="68"/>
        <v>16568.673920604389</v>
      </c>
      <c r="LC23" s="53">
        <f t="shared" si="69"/>
        <v>16072.584787747845</v>
      </c>
      <c r="LD23" s="53">
        <f t="shared" si="70"/>
        <v>15581.545203525613</v>
      </c>
      <c r="LE23" s="53">
        <f t="shared" si="71"/>
        <v>15095.161910611865</v>
      </c>
      <c r="LF23" s="53">
        <f t="shared" si="72"/>
        <v>14613.047704820196</v>
      </c>
      <c r="LG23" s="53">
        <f t="shared" si="73"/>
        <v>14134.823699876861</v>
      </c>
      <c r="LH23" s="53">
        <f t="shared" si="74"/>
        <v>13660.121927975259</v>
      </c>
      <c r="LI23" s="53">
        <f t="shared" si="75"/>
        <v>13188.588354893445</v>
      </c>
      <c r="LJ23" s="53">
        <f t="shared" si="76"/>
        <v>12719.886412994741</v>
      </c>
      <c r="LK23" s="53">
        <f t="shared" si="77"/>
        <v>12253.701188252671</v>
      </c>
      <c r="LL23" s="53">
        <f t="shared" si="78"/>
        <v>11789.744441640782</v>
      </c>
      <c r="LM23" s="53">
        <f t="shared" si="79"/>
        <v>11327.76070518915</v>
      </c>
      <c r="LN23" s="53">
        <f t="shared" si="80"/>
        <v>10867.534774979062</v>
      </c>
      <c r="LO23" s="53">
        <f t="shared" si="81"/>
        <v>10408.901036285351</v>
      </c>
      <c r="LP23" s="53">
        <f t="shared" si="82"/>
        <v>9951.755212894861</v>
      </c>
      <c r="LQ23" s="53">
        <f t="shared" si="83"/>
        <v>9496.0693519967554</v>
      </c>
      <c r="LR23" s="53">
        <f t="shared" si="84"/>
        <v>9041.9111649481529</v>
      </c>
      <c r="LS23" s="53">
        <f t="shared" si="85"/>
        <v>8589.469281510821</v>
      </c>
      <c r="LT23" s="53">
        <f t="shared" si="86"/>
        <v>8139.0865960224282</v>
      </c>
      <c r="LU23" s="53">
        <f t="shared" si="87"/>
        <v>7691.3047646963096</v>
      </c>
      <c r="LV23" s="53">
        <f t="shared" si="88"/>
        <v>7246.9241534407583</v>
      </c>
      <c r="LW23" s="53">
        <f t="shared" si="89"/>
        <v>6807.0852495364852</v>
      </c>
      <c r="LX23" s="53">
        <f t="shared" si="90"/>
        <v>6373.3798254705798</v>
      </c>
      <c r="LY23" s="53">
        <f t="shared" si="91"/>
        <v>5948.0029095139671</v>
      </c>
      <c r="LZ23" s="53">
        <f t="shared" si="92"/>
        <v>5533.9593023599218</v>
      </c>
      <c r="MA23" s="53">
        <f t="shared" si="93"/>
        <v>5135.3390730899746</v>
      </c>
      <c r="MB23" s="53">
        <f t="shared" si="94"/>
        <v>4757.6701323242351</v>
      </c>
      <c r="MC23" s="53">
        <f t="shared" si="95"/>
        <v>4408.3312520211166</v>
      </c>
      <c r="MD23" s="53">
        <f t="shared" si="96"/>
        <v>4096.9447182482554</v>
      </c>
      <c r="ME23" s="53">
        <f t="shared" si="97"/>
        <v>3835.5384639845151</v>
      </c>
      <c r="MF23" s="53">
        <f t="shared" si="98"/>
        <v>3638.0822600259389</v>
      </c>
      <c r="MG23" s="53">
        <f t="shared" si="99"/>
        <v>3518.9093140677614</v>
      </c>
      <c r="MH23" s="53">
        <f t="shared" si="100"/>
        <v>3489.8919594582517</v>
      </c>
      <c r="MI23" s="53">
        <f t="shared" si="101"/>
        <v>3557.2611128706349</v>
      </c>
      <c r="MJ23" s="53">
        <f t="shared" si="102"/>
        <v>3719.8715703973553</v>
      </c>
      <c r="MK23" s="53">
        <f t="shared" si="103"/>
        <v>3970.0936845748251</v>
      </c>
      <c r="ML23" s="53">
        <f t="shared" si="104"/>
        <v>4296.6072531233331</v>
      </c>
      <c r="MS23" s="54"/>
      <c r="MT23" s="54"/>
      <c r="MU23" s="54"/>
      <c r="MV23" s="54"/>
      <c r="MW23" s="54"/>
      <c r="MX23" s="54"/>
      <c r="MY23" s="54"/>
      <c r="MZ23" s="54"/>
      <c r="NA23" s="54"/>
      <c r="NB23" s="54"/>
      <c r="NC23" s="54"/>
      <c r="ND23" s="54"/>
      <c r="NE23" s="54"/>
      <c r="NF23" s="54"/>
      <c r="NG23" s="54"/>
      <c r="NH23" s="54"/>
      <c r="NI23" s="54"/>
      <c r="NJ23" s="54"/>
      <c r="NK23" s="54"/>
      <c r="NL23" s="54"/>
      <c r="NM23" s="54"/>
      <c r="NN23" s="54"/>
      <c r="NO23" s="54"/>
      <c r="NP23" s="54"/>
      <c r="NQ23" s="54"/>
      <c r="NR23" s="54"/>
      <c r="NS23" s="54"/>
      <c r="NT23" s="54"/>
      <c r="NU23" s="54"/>
      <c r="NV23" s="54"/>
      <c r="NW23" s="54"/>
      <c r="NX23" s="54"/>
      <c r="NY23" s="54"/>
      <c r="NZ23" s="54"/>
      <c r="OA23" s="54"/>
      <c r="OB23" s="54"/>
      <c r="OC23" s="54"/>
      <c r="OD23" s="54"/>
      <c r="OE23" s="54"/>
      <c r="OF23" s="54"/>
      <c r="OG23" s="54"/>
      <c r="OH23" s="55"/>
      <c r="OI23" s="55"/>
      <c r="OJ23" s="55"/>
      <c r="OK23" s="55"/>
      <c r="OL23" s="55"/>
      <c r="OM23" s="55"/>
      <c r="ON23" s="55"/>
      <c r="OO23" s="55"/>
      <c r="OP23" s="55"/>
      <c r="OQ23" s="55"/>
      <c r="OR23" s="55"/>
    </row>
    <row r="24" spans="1:408" s="28" customFormat="1" ht="13.8" x14ac:dyDescent="0.3">
      <c r="F24" s="39" t="s">
        <v>77</v>
      </c>
      <c r="G24" s="37" t="str">
        <f>[1]!xln(G25)</f>
        <v>(0.635 × 0.7³) / 12</v>
      </c>
      <c r="H24" s="37"/>
      <c r="I24" s="56" t="s">
        <v>78</v>
      </c>
      <c r="J24" s="37" t="str">
        <f>[1]!xln(J25)</f>
        <v>(0.7 × 0.635³) / 12</v>
      </c>
      <c r="K24" s="37"/>
      <c r="M24" s="11"/>
      <c r="N24" s="11"/>
      <c r="O24" s="11"/>
      <c r="P24" s="11"/>
      <c r="Q24" s="11"/>
      <c r="R24" s="12"/>
      <c r="S24" s="12"/>
      <c r="U24" s="47">
        <f t="shared" si="105"/>
        <v>0.61249999999999982</v>
      </c>
      <c r="V24" s="28">
        <f t="shared" si="0"/>
        <v>7231.2389522738204</v>
      </c>
      <c r="Z24" s="47">
        <f t="shared" si="106"/>
        <v>0.55562499999999959</v>
      </c>
      <c r="AA24" s="28">
        <f t="shared" si="1"/>
        <v>7971.4445143175872</v>
      </c>
      <c r="AC24" s="5"/>
      <c r="AD24" s="5"/>
      <c r="AE24" s="5"/>
      <c r="AF24" s="5"/>
      <c r="AG24" s="5"/>
      <c r="AH24" s="49">
        <f t="shared" si="2"/>
        <v>0.55562499999999959</v>
      </c>
      <c r="AI24" s="49">
        <f t="shared" si="3"/>
        <v>0.2778124999999998</v>
      </c>
      <c r="AJ24" s="49">
        <f t="shared" si="4"/>
        <v>3.9687500000000209E-2</v>
      </c>
      <c r="AK24" s="49">
        <f t="shared" si="5"/>
        <v>0.38893749999999971</v>
      </c>
      <c r="AL24" s="50">
        <f t="shared" si="6"/>
        <v>2214.5669291338686</v>
      </c>
      <c r="AN24" s="5"/>
      <c r="AO24" s="5"/>
      <c r="AP24" s="5"/>
      <c r="AQ24" s="5"/>
      <c r="AR24" s="5"/>
      <c r="AS24" s="49">
        <f t="shared" si="7"/>
        <v>0.61249999999999982</v>
      </c>
      <c r="AT24" s="49">
        <f t="shared" si="8"/>
        <v>0.30624999999999991</v>
      </c>
      <c r="AU24" s="49">
        <f t="shared" si="9"/>
        <v>4.3750000000000067E-2</v>
      </c>
      <c r="AV24" s="49">
        <f t="shared" si="10"/>
        <v>0.38893749999999988</v>
      </c>
      <c r="AW24" s="50">
        <f t="shared" si="11"/>
        <v>885.8267716535446</v>
      </c>
      <c r="AZ24" s="44">
        <v>6</v>
      </c>
      <c r="BA24" s="51">
        <f t="shared" si="12"/>
        <v>0</v>
      </c>
      <c r="BB24" s="51">
        <f t="shared" si="12"/>
        <v>0</v>
      </c>
      <c r="BC24" s="51">
        <f t="shared" si="12"/>
        <v>0</v>
      </c>
      <c r="BD24" s="51">
        <f t="shared" si="12"/>
        <v>0</v>
      </c>
      <c r="BE24" s="51">
        <f t="shared" si="12"/>
        <v>0</v>
      </c>
      <c r="BF24" s="51">
        <f t="shared" si="12"/>
        <v>0</v>
      </c>
      <c r="BG24" s="51">
        <f t="shared" si="12"/>
        <v>0</v>
      </c>
      <c r="BH24" s="51">
        <f t="shared" si="12"/>
        <v>0</v>
      </c>
      <c r="BI24" s="51">
        <f t="shared" si="12"/>
        <v>0</v>
      </c>
      <c r="BJ24" s="51">
        <f t="shared" si="12"/>
        <v>0</v>
      </c>
      <c r="BK24" s="51">
        <f t="shared" si="13"/>
        <v>0</v>
      </c>
      <c r="BL24" s="51">
        <f t="shared" si="13"/>
        <v>0</v>
      </c>
      <c r="BM24" s="51">
        <f t="shared" si="13"/>
        <v>0</v>
      </c>
      <c r="BN24" s="51">
        <f t="shared" si="13"/>
        <v>0</v>
      </c>
      <c r="BO24" s="51">
        <f t="shared" si="13"/>
        <v>0</v>
      </c>
      <c r="BP24" s="51">
        <f t="shared" si="13"/>
        <v>0</v>
      </c>
      <c r="BQ24" s="51">
        <f t="shared" si="13"/>
        <v>0</v>
      </c>
      <c r="BR24" s="51">
        <f t="shared" si="13"/>
        <v>0</v>
      </c>
      <c r="BS24" s="51">
        <f t="shared" si="13"/>
        <v>0</v>
      </c>
      <c r="BT24" s="51">
        <f t="shared" si="13"/>
        <v>0</v>
      </c>
      <c r="BU24" s="51">
        <f t="shared" si="14"/>
        <v>0</v>
      </c>
      <c r="BV24" s="51">
        <f t="shared" si="14"/>
        <v>0</v>
      </c>
      <c r="BW24" s="51">
        <f t="shared" si="14"/>
        <v>0</v>
      </c>
      <c r="BX24" s="51">
        <f t="shared" si="14"/>
        <v>0</v>
      </c>
      <c r="BY24" s="51">
        <f t="shared" si="14"/>
        <v>0</v>
      </c>
      <c r="BZ24" s="51">
        <f t="shared" si="14"/>
        <v>0</v>
      </c>
      <c r="CA24" s="51">
        <f t="shared" si="14"/>
        <v>0</v>
      </c>
      <c r="CB24" s="51">
        <f t="shared" si="14"/>
        <v>0</v>
      </c>
      <c r="CC24" s="51">
        <f t="shared" si="14"/>
        <v>0</v>
      </c>
      <c r="CD24" s="51">
        <f t="shared" si="14"/>
        <v>0</v>
      </c>
      <c r="CE24" s="51">
        <f t="shared" si="15"/>
        <v>0</v>
      </c>
      <c r="CF24" s="51">
        <f t="shared" si="15"/>
        <v>0</v>
      </c>
      <c r="CG24" s="51">
        <f t="shared" si="15"/>
        <v>0</v>
      </c>
      <c r="CH24" s="51">
        <f t="shared" si="15"/>
        <v>0</v>
      </c>
      <c r="CI24" s="51">
        <f t="shared" si="15"/>
        <v>0</v>
      </c>
      <c r="CJ24" s="51">
        <f t="shared" si="15"/>
        <v>0</v>
      </c>
      <c r="CK24" s="51">
        <f t="shared" si="15"/>
        <v>0</v>
      </c>
      <c r="CL24" s="51">
        <f t="shared" si="15"/>
        <v>0</v>
      </c>
      <c r="CM24" s="51">
        <f t="shared" si="15"/>
        <v>0</v>
      </c>
      <c r="CN24" s="51">
        <f t="shared" si="15"/>
        <v>0</v>
      </c>
      <c r="CO24" s="51">
        <f t="shared" si="15"/>
        <v>0</v>
      </c>
      <c r="CQ24" s="44">
        <v>6</v>
      </c>
      <c r="CR24" s="51">
        <f t="shared" si="16"/>
        <v>7231.2389522738204</v>
      </c>
      <c r="CS24" s="51">
        <f t="shared" si="17"/>
        <v>7231.2389522738204</v>
      </c>
      <c r="CT24" s="51">
        <f t="shared" si="17"/>
        <v>7231.2389522738204</v>
      </c>
      <c r="CU24" s="51">
        <f t="shared" si="17"/>
        <v>7231.2389522738204</v>
      </c>
      <c r="CV24" s="51">
        <f t="shared" si="17"/>
        <v>7231.2389522738204</v>
      </c>
      <c r="CW24" s="51">
        <f t="shared" si="17"/>
        <v>7231.2389522738204</v>
      </c>
      <c r="CX24" s="51">
        <f t="shared" si="17"/>
        <v>7231.2389522738204</v>
      </c>
      <c r="CY24" s="51">
        <f t="shared" si="17"/>
        <v>7231.2389522738204</v>
      </c>
      <c r="CZ24" s="51">
        <f t="shared" si="17"/>
        <v>7231.2389522738204</v>
      </c>
      <c r="DA24" s="51">
        <f t="shared" si="17"/>
        <v>7231.2389522738204</v>
      </c>
      <c r="DB24" s="51">
        <f t="shared" si="17"/>
        <v>7231.2389522738204</v>
      </c>
      <c r="DC24" s="51">
        <f t="shared" si="17"/>
        <v>7231.2389522738204</v>
      </c>
      <c r="DD24" s="51">
        <f t="shared" si="17"/>
        <v>7231.2389522738204</v>
      </c>
      <c r="DE24" s="51">
        <f t="shared" si="17"/>
        <v>7231.2389522738204</v>
      </c>
      <c r="DF24" s="51">
        <f t="shared" si="17"/>
        <v>7231.2389522738204</v>
      </c>
      <c r="DG24" s="51">
        <f t="shared" si="17"/>
        <v>7231.2389522738204</v>
      </c>
      <c r="DH24" s="51">
        <f t="shared" si="17"/>
        <v>7231.2389522738204</v>
      </c>
      <c r="DI24" s="51">
        <f t="shared" si="18"/>
        <v>7231.2389522738204</v>
      </c>
      <c r="DJ24" s="51">
        <f t="shared" si="18"/>
        <v>7231.2389522738204</v>
      </c>
      <c r="DK24" s="51">
        <f t="shared" si="18"/>
        <v>7231.2389522738204</v>
      </c>
      <c r="DL24" s="51">
        <f t="shared" si="18"/>
        <v>7231.2389522738204</v>
      </c>
      <c r="DM24" s="51">
        <f t="shared" si="18"/>
        <v>7231.2389522738204</v>
      </c>
      <c r="DN24" s="51">
        <f t="shared" si="18"/>
        <v>7231.2389522738204</v>
      </c>
      <c r="DO24" s="51">
        <f t="shared" si="18"/>
        <v>7231.2389522738204</v>
      </c>
      <c r="DP24" s="51">
        <f t="shared" si="18"/>
        <v>7231.2389522738204</v>
      </c>
      <c r="DQ24" s="51">
        <f t="shared" si="18"/>
        <v>7231.2389522738204</v>
      </c>
      <c r="DR24" s="51">
        <f t="shared" si="18"/>
        <v>7231.2389522738204</v>
      </c>
      <c r="DS24" s="51">
        <f t="shared" si="18"/>
        <v>7231.2389522738204</v>
      </c>
      <c r="DT24" s="51">
        <f t="shared" si="18"/>
        <v>7231.2389522738204</v>
      </c>
      <c r="DU24" s="51">
        <f t="shared" si="18"/>
        <v>7231.2389522738204</v>
      </c>
      <c r="DV24" s="51">
        <f t="shared" si="18"/>
        <v>7231.2389522738204</v>
      </c>
      <c r="DW24" s="51">
        <f t="shared" si="19"/>
        <v>7231.2389522738204</v>
      </c>
      <c r="DX24" s="51">
        <f t="shared" si="19"/>
        <v>7231.2389522738204</v>
      </c>
      <c r="DY24" s="51">
        <f t="shared" si="19"/>
        <v>7231.2389522738204</v>
      </c>
      <c r="DZ24" s="51">
        <f t="shared" si="19"/>
        <v>7231.2389522738204</v>
      </c>
      <c r="EA24" s="51">
        <f t="shared" si="19"/>
        <v>7231.2389522738204</v>
      </c>
      <c r="EB24" s="51">
        <f t="shared" si="19"/>
        <v>7231.2389522738204</v>
      </c>
      <c r="EC24" s="51">
        <f t="shared" si="19"/>
        <v>7231.2389522738204</v>
      </c>
      <c r="ED24" s="51">
        <f t="shared" si="19"/>
        <v>7231.2389522738204</v>
      </c>
      <c r="EE24" s="51">
        <f t="shared" si="19"/>
        <v>7231.2389522738204</v>
      </c>
      <c r="EF24" s="51">
        <f t="shared" si="19"/>
        <v>7231.2389522738204</v>
      </c>
      <c r="EH24" s="44">
        <v>6</v>
      </c>
      <c r="EI24" s="51">
        <f t="shared" si="107"/>
        <v>10628.592685756783</v>
      </c>
      <c r="EJ24" s="51">
        <f t="shared" si="107"/>
        <v>10097.163051468944</v>
      </c>
      <c r="EK24" s="51">
        <f t="shared" si="107"/>
        <v>9565.7334171811053</v>
      </c>
      <c r="EL24" s="51">
        <f t="shared" si="107"/>
        <v>9034.3037828932665</v>
      </c>
      <c r="EM24" s="51">
        <f t="shared" si="107"/>
        <v>8502.8741486054259</v>
      </c>
      <c r="EN24" s="51">
        <f t="shared" si="107"/>
        <v>7971.4445143175872</v>
      </c>
      <c r="EO24" s="51">
        <f t="shared" si="107"/>
        <v>7440.0148800297484</v>
      </c>
      <c r="EP24" s="51">
        <f t="shared" si="107"/>
        <v>6908.5852457419087</v>
      </c>
      <c r="EQ24" s="51">
        <f t="shared" si="107"/>
        <v>6377.1556114540699</v>
      </c>
      <c r="ER24" s="51">
        <f t="shared" si="107"/>
        <v>5845.7259771662302</v>
      </c>
      <c r="ES24" s="51">
        <f t="shared" si="107"/>
        <v>5314.2963428783914</v>
      </c>
      <c r="ET24" s="51">
        <f t="shared" si="107"/>
        <v>4782.8667085905527</v>
      </c>
      <c r="EU24" s="51">
        <f t="shared" si="107"/>
        <v>4251.437074302713</v>
      </c>
      <c r="EV24" s="51">
        <f t="shared" si="107"/>
        <v>3720.0074400148742</v>
      </c>
      <c r="EW24" s="51">
        <f t="shared" si="107"/>
        <v>3188.577805727035</v>
      </c>
      <c r="EX24" s="51">
        <f t="shared" si="107"/>
        <v>2657.1481714391957</v>
      </c>
      <c r="EY24" s="51">
        <f t="shared" si="108"/>
        <v>2125.7185371513565</v>
      </c>
      <c r="EZ24" s="51">
        <f t="shared" si="108"/>
        <v>1594.2889028635175</v>
      </c>
      <c r="FA24" s="51">
        <f t="shared" si="108"/>
        <v>1062.8592685756782</v>
      </c>
      <c r="FB24" s="51">
        <f t="shared" si="108"/>
        <v>531.42963428783912</v>
      </c>
      <c r="FC24" s="51">
        <f t="shared" si="108"/>
        <v>0</v>
      </c>
      <c r="FD24" s="51">
        <f t="shared" si="108"/>
        <v>-531.42963428783912</v>
      </c>
      <c r="FE24" s="51">
        <f t="shared" si="108"/>
        <v>-1062.8592685756782</v>
      </c>
      <c r="FF24" s="51">
        <f t="shared" si="108"/>
        <v>-1594.2889028635175</v>
      </c>
      <c r="FG24" s="51">
        <f t="shared" si="108"/>
        <v>-2125.7185371513565</v>
      </c>
      <c r="FH24" s="51">
        <f t="shared" si="108"/>
        <v>-2657.1481714391966</v>
      </c>
      <c r="FI24" s="51">
        <f t="shared" si="108"/>
        <v>-3188.5778057270368</v>
      </c>
      <c r="FJ24" s="51">
        <f t="shared" si="108"/>
        <v>-3720.0074400148769</v>
      </c>
      <c r="FK24" s="51">
        <f t="shared" si="108"/>
        <v>-4251.4370743027166</v>
      </c>
      <c r="FL24" s="51">
        <f t="shared" si="108"/>
        <v>-4782.8667085905572</v>
      </c>
      <c r="FM24" s="51">
        <f t="shared" si="109"/>
        <v>-5314.2963428783969</v>
      </c>
      <c r="FN24" s="51">
        <f t="shared" si="109"/>
        <v>-5845.7259771662375</v>
      </c>
      <c r="FO24" s="51">
        <f t="shared" si="109"/>
        <v>-6377.1556114540772</v>
      </c>
      <c r="FP24" s="51">
        <f t="shared" si="109"/>
        <v>-6908.5852457419178</v>
      </c>
      <c r="FQ24" s="51">
        <f t="shared" si="109"/>
        <v>-7440.0148800297575</v>
      </c>
      <c r="FR24" s="51">
        <f t="shared" si="109"/>
        <v>-7971.4445143175972</v>
      </c>
      <c r="FS24" s="51">
        <f t="shared" si="109"/>
        <v>-8502.8741486054369</v>
      </c>
      <c r="FT24" s="51">
        <f t="shared" si="109"/>
        <v>-9034.3037828932775</v>
      </c>
      <c r="FU24" s="51">
        <f t="shared" si="109"/>
        <v>-9565.7334171811181</v>
      </c>
      <c r="FV24" s="51">
        <f t="shared" si="109"/>
        <v>-10097.16305146896</v>
      </c>
      <c r="FW24" s="51">
        <f t="shared" si="109"/>
        <v>-10628.592685756797</v>
      </c>
      <c r="FY24" s="44">
        <v>6</v>
      </c>
      <c r="FZ24" s="51">
        <f t="shared" si="20"/>
        <v>17859.831638030602</v>
      </c>
      <c r="GA24" s="51">
        <f t="shared" si="21"/>
        <v>17328.402003742765</v>
      </c>
      <c r="GB24" s="51">
        <f t="shared" si="22"/>
        <v>16796.972369454925</v>
      </c>
      <c r="GC24" s="51">
        <f t="shared" si="23"/>
        <v>16265.542735167088</v>
      </c>
      <c r="GD24" s="51">
        <f t="shared" si="24"/>
        <v>15734.113100879247</v>
      </c>
      <c r="GE24" s="51">
        <f t="shared" si="25"/>
        <v>15202.683466591407</v>
      </c>
      <c r="GF24" s="51">
        <f t="shared" si="26"/>
        <v>14671.25383230357</v>
      </c>
      <c r="GG24" s="51">
        <f t="shared" si="27"/>
        <v>14139.824198015729</v>
      </c>
      <c r="GH24" s="51">
        <f t="shared" si="28"/>
        <v>13608.39456372789</v>
      </c>
      <c r="GI24" s="51">
        <f t="shared" si="29"/>
        <v>13076.964929440051</v>
      </c>
      <c r="GJ24" s="51">
        <f t="shared" si="30"/>
        <v>12545.535295152211</v>
      </c>
      <c r="GK24" s="51">
        <f t="shared" si="31"/>
        <v>12014.105660864374</v>
      </c>
      <c r="GL24" s="51">
        <f t="shared" si="32"/>
        <v>11482.676026576533</v>
      </c>
      <c r="GM24" s="51">
        <f t="shared" si="33"/>
        <v>10951.246392288695</v>
      </c>
      <c r="GN24" s="51">
        <f t="shared" si="34"/>
        <v>10419.816758000856</v>
      </c>
      <c r="GO24" s="51">
        <f t="shared" si="35"/>
        <v>9888.3871237130152</v>
      </c>
      <c r="GP24" s="51">
        <f t="shared" si="36"/>
        <v>9356.9574894251764</v>
      </c>
      <c r="GQ24" s="51">
        <f t="shared" si="37"/>
        <v>8825.5278551373376</v>
      </c>
      <c r="GR24" s="51">
        <f t="shared" si="38"/>
        <v>8294.0982208494988</v>
      </c>
      <c r="GS24" s="51">
        <f t="shared" si="39"/>
        <v>7762.6685865616591</v>
      </c>
      <c r="GT24" s="51">
        <f t="shared" si="40"/>
        <v>7231.2389522738204</v>
      </c>
      <c r="GU24" s="51">
        <f t="shared" si="41"/>
        <v>6699.8093179859816</v>
      </c>
      <c r="GV24" s="51">
        <f t="shared" si="42"/>
        <v>6168.3796836981419</v>
      </c>
      <c r="GW24" s="51">
        <f t="shared" si="43"/>
        <v>5636.9500494103031</v>
      </c>
      <c r="GX24" s="51">
        <f t="shared" si="44"/>
        <v>5105.5204151224643</v>
      </c>
      <c r="GY24" s="51">
        <f t="shared" si="45"/>
        <v>4574.0907808346237</v>
      </c>
      <c r="GZ24" s="51">
        <f t="shared" si="46"/>
        <v>4042.6611465467836</v>
      </c>
      <c r="HA24" s="51">
        <f t="shared" si="47"/>
        <v>3511.2315122589434</v>
      </c>
      <c r="HB24" s="51">
        <f t="shared" si="48"/>
        <v>2979.8018779711037</v>
      </c>
      <c r="HC24" s="51">
        <f t="shared" si="49"/>
        <v>2448.3722436832632</v>
      </c>
      <c r="HD24" s="51">
        <f t="shared" si="50"/>
        <v>1916.9426093954235</v>
      </c>
      <c r="HE24" s="51">
        <f t="shared" si="51"/>
        <v>1385.5129751075829</v>
      </c>
      <c r="HF24" s="51">
        <f t="shared" si="52"/>
        <v>854.08334081974317</v>
      </c>
      <c r="HG24" s="51">
        <f t="shared" si="53"/>
        <v>322.65370653190257</v>
      </c>
      <c r="HH24" s="51">
        <f t="shared" si="54"/>
        <v>-208.77592775593712</v>
      </c>
      <c r="HI24" s="51">
        <f t="shared" si="55"/>
        <v>-740.20556204377681</v>
      </c>
      <c r="HJ24" s="51">
        <f t="shared" si="56"/>
        <v>-1271.6351963316165</v>
      </c>
      <c r="HK24" s="51">
        <f t="shared" si="57"/>
        <v>-1803.0648306194571</v>
      </c>
      <c r="HL24" s="51">
        <f t="shared" si="58"/>
        <v>-2334.4944649072977</v>
      </c>
      <c r="HM24" s="51">
        <f t="shared" si="59"/>
        <v>-2865.9240991951401</v>
      </c>
      <c r="HN24" s="51">
        <f t="shared" si="60"/>
        <v>-3397.3537334829771</v>
      </c>
      <c r="HP24" s="44">
        <v>6</v>
      </c>
      <c r="HQ24" s="52">
        <f t="shared" si="61"/>
        <v>2214.5669291338686</v>
      </c>
      <c r="HR24" s="51">
        <f t="shared" si="62"/>
        <v>2214.5669291338686</v>
      </c>
      <c r="HS24" s="51">
        <f t="shared" si="62"/>
        <v>2214.5669291338686</v>
      </c>
      <c r="HT24" s="51">
        <f t="shared" si="62"/>
        <v>2214.5669291338686</v>
      </c>
      <c r="HU24" s="51">
        <f t="shared" si="62"/>
        <v>2214.5669291338686</v>
      </c>
      <c r="HV24" s="51">
        <f t="shared" si="62"/>
        <v>2214.5669291338686</v>
      </c>
      <c r="HW24" s="51">
        <f t="shared" si="62"/>
        <v>2214.5669291338686</v>
      </c>
      <c r="HX24" s="51">
        <f t="shared" si="62"/>
        <v>2214.5669291338686</v>
      </c>
      <c r="HY24" s="51">
        <f t="shared" si="62"/>
        <v>2214.5669291338686</v>
      </c>
      <c r="HZ24" s="51">
        <f t="shared" si="62"/>
        <v>2214.5669291338686</v>
      </c>
      <c r="IA24" s="51">
        <f t="shared" si="62"/>
        <v>2214.5669291338686</v>
      </c>
      <c r="IB24" s="51">
        <f t="shared" si="62"/>
        <v>2214.5669291338686</v>
      </c>
      <c r="IC24" s="51">
        <f t="shared" si="62"/>
        <v>2214.5669291338686</v>
      </c>
      <c r="ID24" s="51">
        <f t="shared" si="62"/>
        <v>2214.5669291338686</v>
      </c>
      <c r="IE24" s="51">
        <f t="shared" si="62"/>
        <v>2214.5669291338686</v>
      </c>
      <c r="IF24" s="51">
        <f t="shared" si="62"/>
        <v>2214.5669291338686</v>
      </c>
      <c r="IG24" s="51">
        <f t="shared" si="62"/>
        <v>2214.5669291338686</v>
      </c>
      <c r="IH24" s="51">
        <f t="shared" si="63"/>
        <v>2214.5669291338686</v>
      </c>
      <c r="II24" s="51">
        <f t="shared" si="63"/>
        <v>2214.5669291338686</v>
      </c>
      <c r="IJ24" s="51">
        <f t="shared" si="63"/>
        <v>2214.5669291338686</v>
      </c>
      <c r="IK24" s="51">
        <f t="shared" si="63"/>
        <v>2214.5669291338686</v>
      </c>
      <c r="IL24" s="51">
        <f t="shared" si="63"/>
        <v>2214.5669291338686</v>
      </c>
      <c r="IM24" s="51">
        <f t="shared" si="63"/>
        <v>2214.5669291338686</v>
      </c>
      <c r="IN24" s="51">
        <f t="shared" si="63"/>
        <v>2214.5669291338686</v>
      </c>
      <c r="IO24" s="51">
        <f t="shared" si="63"/>
        <v>2214.5669291338686</v>
      </c>
      <c r="IP24" s="51">
        <f t="shared" si="63"/>
        <v>2214.5669291338686</v>
      </c>
      <c r="IQ24" s="51">
        <f t="shared" si="63"/>
        <v>2214.5669291338686</v>
      </c>
      <c r="IR24" s="51">
        <f t="shared" si="63"/>
        <v>2214.5669291338686</v>
      </c>
      <c r="IS24" s="51">
        <f t="shared" si="63"/>
        <v>2214.5669291338686</v>
      </c>
      <c r="IT24" s="51">
        <f t="shared" si="63"/>
        <v>2214.5669291338686</v>
      </c>
      <c r="IU24" s="51">
        <f t="shared" si="63"/>
        <v>2214.5669291338686</v>
      </c>
      <c r="IV24" s="51">
        <f t="shared" si="64"/>
        <v>2214.5669291338686</v>
      </c>
      <c r="IW24" s="51">
        <f t="shared" si="64"/>
        <v>2214.5669291338686</v>
      </c>
      <c r="IX24" s="51">
        <f t="shared" si="64"/>
        <v>2214.5669291338686</v>
      </c>
      <c r="IY24" s="51">
        <f t="shared" si="64"/>
        <v>2214.5669291338686</v>
      </c>
      <c r="IZ24" s="51">
        <f t="shared" si="64"/>
        <v>2214.5669291338686</v>
      </c>
      <c r="JA24" s="51">
        <f t="shared" si="64"/>
        <v>2214.5669291338686</v>
      </c>
      <c r="JB24" s="51">
        <f t="shared" si="64"/>
        <v>2214.5669291338686</v>
      </c>
      <c r="JC24" s="51">
        <f t="shared" si="64"/>
        <v>2214.5669291338686</v>
      </c>
      <c r="JD24" s="51">
        <f t="shared" si="64"/>
        <v>2214.5669291338686</v>
      </c>
      <c r="JE24" s="51">
        <f t="shared" si="64"/>
        <v>2214.5669291338686</v>
      </c>
      <c r="JG24" s="44">
        <v>6</v>
      </c>
      <c r="JH24" s="51">
        <f t="shared" si="110"/>
        <v>3.8535782310627315E-12</v>
      </c>
      <c r="JI24" s="51">
        <f t="shared" si="110"/>
        <v>197.41282339707865</v>
      </c>
      <c r="JJ24" s="51">
        <f t="shared" si="110"/>
        <v>384.70191226097012</v>
      </c>
      <c r="JK24" s="51">
        <f t="shared" si="110"/>
        <v>561.86726659167823</v>
      </c>
      <c r="JL24" s="51">
        <f t="shared" si="110"/>
        <v>728.90888638920308</v>
      </c>
      <c r="JM24" s="51">
        <f t="shared" si="110"/>
        <v>885.8267716535446</v>
      </c>
      <c r="JN24" s="51">
        <f t="shared" si="110"/>
        <v>1032.6209223847029</v>
      </c>
      <c r="JO24" s="51">
        <f t="shared" si="110"/>
        <v>1169.291338582678</v>
      </c>
      <c r="JP24" s="51">
        <f t="shared" si="110"/>
        <v>1295.8380202474693</v>
      </c>
      <c r="JQ24" s="51">
        <f t="shared" si="110"/>
        <v>1412.2609673790776</v>
      </c>
      <c r="JR24" s="51">
        <f t="shared" si="110"/>
        <v>1518.5601799775027</v>
      </c>
      <c r="JS24" s="51">
        <f t="shared" si="110"/>
        <v>1614.7356580427445</v>
      </c>
      <c r="JT24" s="51">
        <f t="shared" si="110"/>
        <v>1700.7874015748027</v>
      </c>
      <c r="JU24" s="51">
        <f t="shared" si="110"/>
        <v>1776.7154105736781</v>
      </c>
      <c r="JV24" s="51">
        <f t="shared" si="110"/>
        <v>1842.51968503937</v>
      </c>
      <c r="JW24" s="51">
        <f t="shared" si="110"/>
        <v>1898.2002249718785</v>
      </c>
      <c r="JX24" s="51">
        <f t="shared" si="111"/>
        <v>1943.7570303712041</v>
      </c>
      <c r="JY24" s="51">
        <f t="shared" si="111"/>
        <v>1979.1901012373455</v>
      </c>
      <c r="JZ24" s="51">
        <f t="shared" si="111"/>
        <v>2004.4994375703038</v>
      </c>
      <c r="KA24" s="51">
        <f t="shared" si="111"/>
        <v>2019.685039370079</v>
      </c>
      <c r="KB24" s="51">
        <f t="shared" si="111"/>
        <v>2024.7469066366707</v>
      </c>
      <c r="KC24" s="51">
        <f t="shared" si="111"/>
        <v>2019.685039370079</v>
      </c>
      <c r="KD24" s="51">
        <f t="shared" si="111"/>
        <v>2004.4994375703041</v>
      </c>
      <c r="KE24" s="51">
        <f t="shared" si="111"/>
        <v>1979.1901012373455</v>
      </c>
      <c r="KF24" s="51">
        <f t="shared" si="111"/>
        <v>1943.7570303712041</v>
      </c>
      <c r="KG24" s="51">
        <f t="shared" si="111"/>
        <v>1898.2002249718785</v>
      </c>
      <c r="KH24" s="51">
        <f t="shared" si="111"/>
        <v>1842.51968503937</v>
      </c>
      <c r="KI24" s="51">
        <f t="shared" si="111"/>
        <v>1776.7154105736786</v>
      </c>
      <c r="KJ24" s="51">
        <f t="shared" si="111"/>
        <v>1700.7874015748032</v>
      </c>
      <c r="KK24" s="51">
        <f t="shared" si="111"/>
        <v>1614.7356580427449</v>
      </c>
      <c r="KL24" s="51">
        <f t="shared" si="112"/>
        <v>1518.5601799775027</v>
      </c>
      <c r="KM24" s="51">
        <f t="shared" si="112"/>
        <v>1412.2609673790776</v>
      </c>
      <c r="KN24" s="51">
        <f t="shared" si="112"/>
        <v>1295.8380202474691</v>
      </c>
      <c r="KO24" s="51">
        <f t="shared" si="112"/>
        <v>1169.2913385826776</v>
      </c>
      <c r="KP24" s="51">
        <f t="shared" si="112"/>
        <v>1032.620922384702</v>
      </c>
      <c r="KQ24" s="51">
        <f t="shared" si="112"/>
        <v>885.82677165354335</v>
      </c>
      <c r="KR24" s="51">
        <f t="shared" si="112"/>
        <v>728.90888638920137</v>
      </c>
      <c r="KS24" s="51">
        <f t="shared" si="112"/>
        <v>561.86726659167584</v>
      </c>
      <c r="KT24" s="51">
        <f t="shared" si="112"/>
        <v>384.70191226096728</v>
      </c>
      <c r="KU24" s="51">
        <f t="shared" si="112"/>
        <v>197.41282339707516</v>
      </c>
      <c r="KV24" s="51">
        <f t="shared" si="112"/>
        <v>0</v>
      </c>
      <c r="KX24" s="53">
        <f t="shared" si="113"/>
        <v>18267.088059941001</v>
      </c>
      <c r="KY24" s="53">
        <f t="shared" si="65"/>
        <v>17751.150709818263</v>
      </c>
      <c r="KZ24" s="53">
        <f t="shared" si="66"/>
        <v>17242.250071117869</v>
      </c>
      <c r="LA24" s="53">
        <f t="shared" si="67"/>
        <v>16740.008512428802</v>
      </c>
      <c r="LB24" s="53">
        <f t="shared" si="68"/>
        <v>16244.049975793341</v>
      </c>
      <c r="LC24" s="53">
        <f t="shared" si="69"/>
        <v>15754.001772386164</v>
      </c>
      <c r="LD24" s="53">
        <f t="shared" si="70"/>
        <v>15269.496618119483</v>
      </c>
      <c r="LE24" s="53">
        <f t="shared" si="71"/>
        <v>14790.174951807865</v>
      </c>
      <c r="LF24" s="53">
        <f t="shared" si="72"/>
        <v>14315.687590091356</v>
      </c>
      <c r="LG24" s="53">
        <f t="shared" si="73"/>
        <v>13845.698788309413</v>
      </c>
      <c r="LH24" s="53">
        <f t="shared" si="74"/>
        <v>13379.889796010655</v>
      </c>
      <c r="LI24" s="53">
        <f t="shared" si="75"/>
        <v>12917.963021208794</v>
      </c>
      <c r="LJ24" s="53">
        <f t="shared" si="76"/>
        <v>12459.64695078566</v>
      </c>
      <c r="LK24" s="53">
        <f t="shared" si="77"/>
        <v>12004.702018207963</v>
      </c>
      <c r="LL24" s="53">
        <f t="shared" si="78"/>
        <v>11552.927667497466</v>
      </c>
      <c r="LM24" s="53">
        <f t="shared" si="79"/>
        <v>11104.170938953681</v>
      </c>
      <c r="LN24" s="53">
        <f t="shared" si="80"/>
        <v>10658.337003918698</v>
      </c>
      <c r="LO24" s="53">
        <f t="shared" si="81"/>
        <v>10215.402211521237</v>
      </c>
      <c r="LP24" s="53">
        <f t="shared" si="82"/>
        <v>9775.4303912205341</v>
      </c>
      <c r="LQ24" s="53">
        <f t="shared" si="83"/>
        <v>9338.5933957099423</v>
      </c>
      <c r="LR24" s="53">
        <f t="shared" si="84"/>
        <v>8905.1971872343584</v>
      </c>
      <c r="LS24" s="53">
        <f t="shared" si="85"/>
        <v>8475.7151865183623</v>
      </c>
      <c r="LT24" s="53">
        <f t="shared" si="86"/>
        <v>8050.8311346567953</v>
      </c>
      <c r="LU24" s="53">
        <f t="shared" si="87"/>
        <v>7631.4943674810338</v>
      </c>
      <c r="LV24" s="53">
        <f t="shared" si="88"/>
        <v>7218.9911303051858</v>
      </c>
      <c r="LW24" s="53">
        <f t="shared" si="89"/>
        <v>6815.0362291338115</v>
      </c>
      <c r="LX24" s="53">
        <f t="shared" si="90"/>
        <v>6421.8895635094768</v>
      </c>
      <c r="LY24" s="53">
        <f t="shared" si="91"/>
        <v>6042.50111576576</v>
      </c>
      <c r="LZ24" s="53">
        <f t="shared" si="92"/>
        <v>5680.6841699628985</v>
      </c>
      <c r="MA24" s="53">
        <f t="shared" si="93"/>
        <v>5341.3069964703454</v>
      </c>
      <c r="MB24" s="53">
        <f t="shared" si="94"/>
        <v>5030.473544229797</v>
      </c>
      <c r="MC24" s="53">
        <f t="shared" si="95"/>
        <v>4755.629230183863</v>
      </c>
      <c r="MD24" s="53">
        <f t="shared" si="96"/>
        <v>4525.4797456250644</v>
      </c>
      <c r="ME24" s="53">
        <f t="shared" si="97"/>
        <v>4349.5691934526603</v>
      </c>
      <c r="MF24" s="53">
        <f t="shared" si="98"/>
        <v>4237.3842576394327</v>
      </c>
      <c r="MG24" s="53">
        <f t="shared" si="99"/>
        <v>4197.0098323753309</v>
      </c>
      <c r="MH24" s="53">
        <f t="shared" si="100"/>
        <v>4233.6627897555836</v>
      </c>
      <c r="MI24" s="53">
        <f t="shared" si="101"/>
        <v>4348.6833996117275</v>
      </c>
      <c r="MJ24" s="53">
        <f t="shared" si="102"/>
        <v>4539.4681562287433</v>
      </c>
      <c r="MK24" s="53">
        <f t="shared" si="103"/>
        <v>4800.34961869576</v>
      </c>
      <c r="ML24" s="53">
        <f t="shared" si="104"/>
        <v>5123.9567173475389</v>
      </c>
      <c r="MS24" s="54"/>
      <c r="MT24" s="54"/>
      <c r="MU24" s="54"/>
      <c r="MV24" s="54"/>
      <c r="MW24" s="54"/>
      <c r="MX24" s="54"/>
      <c r="MY24" s="54"/>
      <c r="MZ24" s="54"/>
      <c r="NA24" s="54"/>
      <c r="NB24" s="54"/>
      <c r="NC24" s="54"/>
      <c r="ND24" s="54"/>
      <c r="NE24" s="54"/>
      <c r="NF24" s="54"/>
      <c r="NG24" s="54"/>
      <c r="NH24" s="54"/>
      <c r="NI24" s="54"/>
      <c r="NJ24" s="54"/>
      <c r="NK24" s="54"/>
      <c r="NL24" s="54"/>
      <c r="NM24" s="54"/>
      <c r="NN24" s="54"/>
      <c r="NO24" s="54"/>
      <c r="NP24" s="54"/>
      <c r="NQ24" s="54"/>
      <c r="NR24" s="54"/>
      <c r="NS24" s="54"/>
      <c r="NT24" s="54"/>
      <c r="NU24" s="54"/>
      <c r="NV24" s="54"/>
      <c r="NW24" s="54"/>
      <c r="NX24" s="54"/>
      <c r="NY24" s="54"/>
      <c r="NZ24" s="54"/>
      <c r="OA24" s="54"/>
      <c r="OB24" s="54"/>
      <c r="OC24" s="54"/>
      <c r="OD24" s="54"/>
      <c r="OE24" s="54"/>
      <c r="OF24" s="54"/>
      <c r="OG24" s="54"/>
      <c r="OH24" s="55"/>
      <c r="OI24" s="55"/>
      <c r="OJ24" s="55"/>
      <c r="OK24" s="55"/>
      <c r="OL24" s="55"/>
      <c r="OM24" s="55"/>
      <c r="ON24" s="55"/>
      <c r="OO24" s="55"/>
      <c r="OP24" s="55"/>
      <c r="OQ24" s="55"/>
      <c r="OR24" s="55"/>
    </row>
    <row r="25" spans="1:408" s="28" customFormat="1" ht="13.8" x14ac:dyDescent="0.3">
      <c r="F25" s="39" t="s">
        <v>77</v>
      </c>
      <c r="G25" s="59">
        <f>(J27*J28^3)/12</f>
        <v>1.8150416666666662E-2</v>
      </c>
      <c r="H25" s="60" t="s">
        <v>74</v>
      </c>
      <c r="I25" s="61" t="s">
        <v>78</v>
      </c>
      <c r="J25" s="62">
        <f>(J28*J27^3)/12</f>
        <v>1.4936126041666664E-2</v>
      </c>
      <c r="K25" s="60" t="s">
        <v>74</v>
      </c>
      <c r="M25" s="11"/>
      <c r="N25" s="11"/>
      <c r="O25" s="11"/>
      <c r="P25" s="11"/>
      <c r="Q25" s="11"/>
      <c r="R25" s="12"/>
      <c r="S25" s="12"/>
      <c r="U25" s="47">
        <f t="shared" si="105"/>
        <v>0.59499999999999986</v>
      </c>
      <c r="V25" s="28">
        <f t="shared" si="0"/>
        <v>6749.1563554555669</v>
      </c>
      <c r="Z25" s="47">
        <f t="shared" si="106"/>
        <v>0.53974999999999962</v>
      </c>
      <c r="AA25" s="28">
        <f t="shared" si="1"/>
        <v>7440.0148800297484</v>
      </c>
      <c r="AC25" s="5"/>
      <c r="AD25" s="5"/>
      <c r="AE25" s="5"/>
      <c r="AF25" s="5"/>
      <c r="AG25" s="5"/>
      <c r="AH25" s="49">
        <f t="shared" si="2"/>
        <v>0.53974999999999962</v>
      </c>
      <c r="AI25" s="49">
        <f t="shared" si="3"/>
        <v>0.26987499999999981</v>
      </c>
      <c r="AJ25" s="49">
        <f t="shared" si="4"/>
        <v>4.7625000000000195E-2</v>
      </c>
      <c r="AK25" s="49">
        <f t="shared" si="5"/>
        <v>0.37782499999999969</v>
      </c>
      <c r="AL25" s="50">
        <f t="shared" si="6"/>
        <v>2581.5523059617635</v>
      </c>
      <c r="AN25" s="5"/>
      <c r="AO25" s="5"/>
      <c r="AP25" s="5"/>
      <c r="AQ25" s="5"/>
      <c r="AR25" s="5"/>
      <c r="AS25" s="49">
        <f t="shared" si="7"/>
        <v>0.59499999999999986</v>
      </c>
      <c r="AT25" s="49">
        <f t="shared" si="8"/>
        <v>0.29749999999999993</v>
      </c>
      <c r="AU25" s="49">
        <f t="shared" si="9"/>
        <v>5.2500000000000047E-2</v>
      </c>
      <c r="AV25" s="49">
        <f t="shared" si="10"/>
        <v>0.37782499999999991</v>
      </c>
      <c r="AW25" s="50">
        <f t="shared" si="11"/>
        <v>1032.6209223847029</v>
      </c>
      <c r="AZ25" s="44">
        <v>7</v>
      </c>
      <c r="BA25" s="51">
        <f t="shared" si="12"/>
        <v>0</v>
      </c>
      <c r="BB25" s="51">
        <f t="shared" si="12"/>
        <v>0</v>
      </c>
      <c r="BC25" s="51">
        <f t="shared" si="12"/>
        <v>0</v>
      </c>
      <c r="BD25" s="51">
        <f t="shared" si="12"/>
        <v>0</v>
      </c>
      <c r="BE25" s="51">
        <f t="shared" si="12"/>
        <v>0</v>
      </c>
      <c r="BF25" s="51">
        <f t="shared" si="12"/>
        <v>0</v>
      </c>
      <c r="BG25" s="51">
        <f t="shared" si="12"/>
        <v>0</v>
      </c>
      <c r="BH25" s="51">
        <f t="shared" si="12"/>
        <v>0</v>
      </c>
      <c r="BI25" s="51">
        <f t="shared" si="12"/>
        <v>0</v>
      </c>
      <c r="BJ25" s="51">
        <f t="shared" si="12"/>
        <v>0</v>
      </c>
      <c r="BK25" s="51">
        <f t="shared" si="13"/>
        <v>0</v>
      </c>
      <c r="BL25" s="51">
        <f t="shared" si="13"/>
        <v>0</v>
      </c>
      <c r="BM25" s="51">
        <f t="shared" si="13"/>
        <v>0</v>
      </c>
      <c r="BN25" s="51">
        <f t="shared" si="13"/>
        <v>0</v>
      </c>
      <c r="BO25" s="51">
        <f t="shared" si="13"/>
        <v>0</v>
      </c>
      <c r="BP25" s="51">
        <f t="shared" si="13"/>
        <v>0</v>
      </c>
      <c r="BQ25" s="51">
        <f t="shared" si="13"/>
        <v>0</v>
      </c>
      <c r="BR25" s="51">
        <f t="shared" si="13"/>
        <v>0</v>
      </c>
      <c r="BS25" s="51">
        <f t="shared" si="13"/>
        <v>0</v>
      </c>
      <c r="BT25" s="51">
        <f t="shared" si="13"/>
        <v>0</v>
      </c>
      <c r="BU25" s="51">
        <f t="shared" si="14"/>
        <v>0</v>
      </c>
      <c r="BV25" s="51">
        <f t="shared" si="14"/>
        <v>0</v>
      </c>
      <c r="BW25" s="51">
        <f t="shared" si="14"/>
        <v>0</v>
      </c>
      <c r="BX25" s="51">
        <f t="shared" si="14"/>
        <v>0</v>
      </c>
      <c r="BY25" s="51">
        <f t="shared" si="14"/>
        <v>0</v>
      </c>
      <c r="BZ25" s="51">
        <f t="shared" si="14"/>
        <v>0</v>
      </c>
      <c r="CA25" s="51">
        <f t="shared" si="14"/>
        <v>0</v>
      </c>
      <c r="CB25" s="51">
        <f t="shared" si="14"/>
        <v>0</v>
      </c>
      <c r="CC25" s="51">
        <f t="shared" si="14"/>
        <v>0</v>
      </c>
      <c r="CD25" s="51">
        <f t="shared" si="14"/>
        <v>0</v>
      </c>
      <c r="CE25" s="51">
        <f t="shared" si="15"/>
        <v>0</v>
      </c>
      <c r="CF25" s="51">
        <f t="shared" si="15"/>
        <v>0</v>
      </c>
      <c r="CG25" s="51">
        <f t="shared" si="15"/>
        <v>0</v>
      </c>
      <c r="CH25" s="51">
        <f t="shared" si="15"/>
        <v>0</v>
      </c>
      <c r="CI25" s="51">
        <f t="shared" si="15"/>
        <v>0</v>
      </c>
      <c r="CJ25" s="51">
        <f t="shared" si="15"/>
        <v>0</v>
      </c>
      <c r="CK25" s="51">
        <f t="shared" si="15"/>
        <v>0</v>
      </c>
      <c r="CL25" s="51">
        <f t="shared" si="15"/>
        <v>0</v>
      </c>
      <c r="CM25" s="51">
        <f t="shared" si="15"/>
        <v>0</v>
      </c>
      <c r="CN25" s="51">
        <f t="shared" si="15"/>
        <v>0</v>
      </c>
      <c r="CO25" s="51">
        <f t="shared" si="15"/>
        <v>0</v>
      </c>
      <c r="CQ25" s="44">
        <v>7</v>
      </c>
      <c r="CR25" s="51">
        <f t="shared" si="16"/>
        <v>6749.1563554555669</v>
      </c>
      <c r="CS25" s="51">
        <f t="shared" si="17"/>
        <v>6749.1563554555669</v>
      </c>
      <c r="CT25" s="51">
        <f t="shared" si="17"/>
        <v>6749.1563554555669</v>
      </c>
      <c r="CU25" s="51">
        <f t="shared" si="17"/>
        <v>6749.1563554555669</v>
      </c>
      <c r="CV25" s="51">
        <f t="shared" si="17"/>
        <v>6749.1563554555669</v>
      </c>
      <c r="CW25" s="51">
        <f t="shared" si="17"/>
        <v>6749.1563554555669</v>
      </c>
      <c r="CX25" s="51">
        <f t="shared" si="17"/>
        <v>6749.1563554555669</v>
      </c>
      <c r="CY25" s="51">
        <f t="shared" si="17"/>
        <v>6749.1563554555669</v>
      </c>
      <c r="CZ25" s="51">
        <f t="shared" si="17"/>
        <v>6749.1563554555669</v>
      </c>
      <c r="DA25" s="51">
        <f t="shared" si="17"/>
        <v>6749.1563554555669</v>
      </c>
      <c r="DB25" s="51">
        <f t="shared" si="17"/>
        <v>6749.1563554555669</v>
      </c>
      <c r="DC25" s="51">
        <f t="shared" si="17"/>
        <v>6749.1563554555669</v>
      </c>
      <c r="DD25" s="51">
        <f t="shared" si="17"/>
        <v>6749.1563554555669</v>
      </c>
      <c r="DE25" s="51">
        <f t="shared" si="17"/>
        <v>6749.1563554555669</v>
      </c>
      <c r="DF25" s="51">
        <f t="shared" si="17"/>
        <v>6749.1563554555669</v>
      </c>
      <c r="DG25" s="51">
        <f t="shared" si="17"/>
        <v>6749.1563554555669</v>
      </c>
      <c r="DH25" s="51">
        <f t="shared" si="17"/>
        <v>6749.1563554555669</v>
      </c>
      <c r="DI25" s="51">
        <f t="shared" si="18"/>
        <v>6749.1563554555669</v>
      </c>
      <c r="DJ25" s="51">
        <f t="shared" si="18"/>
        <v>6749.1563554555669</v>
      </c>
      <c r="DK25" s="51">
        <f t="shared" si="18"/>
        <v>6749.1563554555669</v>
      </c>
      <c r="DL25" s="51">
        <f t="shared" si="18"/>
        <v>6749.1563554555669</v>
      </c>
      <c r="DM25" s="51">
        <f t="shared" si="18"/>
        <v>6749.1563554555669</v>
      </c>
      <c r="DN25" s="51">
        <f t="shared" si="18"/>
        <v>6749.1563554555669</v>
      </c>
      <c r="DO25" s="51">
        <f t="shared" si="18"/>
        <v>6749.1563554555669</v>
      </c>
      <c r="DP25" s="51">
        <f t="shared" si="18"/>
        <v>6749.1563554555669</v>
      </c>
      <c r="DQ25" s="51">
        <f t="shared" si="18"/>
        <v>6749.1563554555669</v>
      </c>
      <c r="DR25" s="51">
        <f t="shared" si="18"/>
        <v>6749.1563554555669</v>
      </c>
      <c r="DS25" s="51">
        <f t="shared" si="18"/>
        <v>6749.1563554555669</v>
      </c>
      <c r="DT25" s="51">
        <f t="shared" si="18"/>
        <v>6749.1563554555669</v>
      </c>
      <c r="DU25" s="51">
        <f t="shared" si="18"/>
        <v>6749.1563554555669</v>
      </c>
      <c r="DV25" s="51">
        <f t="shared" si="18"/>
        <v>6749.1563554555669</v>
      </c>
      <c r="DW25" s="51">
        <f t="shared" si="19"/>
        <v>6749.1563554555669</v>
      </c>
      <c r="DX25" s="51">
        <f t="shared" si="19"/>
        <v>6749.1563554555669</v>
      </c>
      <c r="DY25" s="51">
        <f t="shared" si="19"/>
        <v>6749.1563554555669</v>
      </c>
      <c r="DZ25" s="51">
        <f t="shared" si="19"/>
        <v>6749.1563554555669</v>
      </c>
      <c r="EA25" s="51">
        <f t="shared" si="19"/>
        <v>6749.1563554555669</v>
      </c>
      <c r="EB25" s="51">
        <f t="shared" si="19"/>
        <v>6749.1563554555669</v>
      </c>
      <c r="EC25" s="51">
        <f t="shared" si="19"/>
        <v>6749.1563554555669</v>
      </c>
      <c r="ED25" s="51">
        <f t="shared" si="19"/>
        <v>6749.1563554555669</v>
      </c>
      <c r="EE25" s="51">
        <f t="shared" si="19"/>
        <v>6749.1563554555669</v>
      </c>
      <c r="EF25" s="51">
        <f t="shared" si="19"/>
        <v>6749.1563554555669</v>
      </c>
      <c r="EH25" s="44">
        <v>7</v>
      </c>
      <c r="EI25" s="51">
        <f t="shared" si="107"/>
        <v>10628.592685756783</v>
      </c>
      <c r="EJ25" s="51">
        <f t="shared" si="107"/>
        <v>10097.163051468944</v>
      </c>
      <c r="EK25" s="51">
        <f t="shared" si="107"/>
        <v>9565.7334171811053</v>
      </c>
      <c r="EL25" s="51">
        <f t="shared" si="107"/>
        <v>9034.3037828932665</v>
      </c>
      <c r="EM25" s="51">
        <f t="shared" si="107"/>
        <v>8502.8741486054259</v>
      </c>
      <c r="EN25" s="51">
        <f t="shared" si="107"/>
        <v>7971.4445143175872</v>
      </c>
      <c r="EO25" s="51">
        <f t="shared" si="107"/>
        <v>7440.0148800297484</v>
      </c>
      <c r="EP25" s="51">
        <f t="shared" si="107"/>
        <v>6908.5852457419087</v>
      </c>
      <c r="EQ25" s="51">
        <f t="shared" si="107"/>
        <v>6377.1556114540699</v>
      </c>
      <c r="ER25" s="51">
        <f t="shared" si="107"/>
        <v>5845.7259771662302</v>
      </c>
      <c r="ES25" s="51">
        <f t="shared" si="107"/>
        <v>5314.2963428783914</v>
      </c>
      <c r="ET25" s="51">
        <f t="shared" si="107"/>
        <v>4782.8667085905527</v>
      </c>
      <c r="EU25" s="51">
        <f t="shared" si="107"/>
        <v>4251.437074302713</v>
      </c>
      <c r="EV25" s="51">
        <f t="shared" si="107"/>
        <v>3720.0074400148742</v>
      </c>
      <c r="EW25" s="51">
        <f t="shared" si="107"/>
        <v>3188.577805727035</v>
      </c>
      <c r="EX25" s="51">
        <f t="shared" si="107"/>
        <v>2657.1481714391957</v>
      </c>
      <c r="EY25" s="51">
        <f t="shared" si="108"/>
        <v>2125.7185371513565</v>
      </c>
      <c r="EZ25" s="51">
        <f t="shared" si="108"/>
        <v>1594.2889028635175</v>
      </c>
      <c r="FA25" s="51">
        <f t="shared" si="108"/>
        <v>1062.8592685756782</v>
      </c>
      <c r="FB25" s="51">
        <f t="shared" si="108"/>
        <v>531.42963428783912</v>
      </c>
      <c r="FC25" s="51">
        <f t="shared" si="108"/>
        <v>0</v>
      </c>
      <c r="FD25" s="51">
        <f t="shared" si="108"/>
        <v>-531.42963428783912</v>
      </c>
      <c r="FE25" s="51">
        <f t="shared" si="108"/>
        <v>-1062.8592685756782</v>
      </c>
      <c r="FF25" s="51">
        <f t="shared" si="108"/>
        <v>-1594.2889028635175</v>
      </c>
      <c r="FG25" s="51">
        <f t="shared" si="108"/>
        <v>-2125.7185371513565</v>
      </c>
      <c r="FH25" s="51">
        <f t="shared" si="108"/>
        <v>-2657.1481714391966</v>
      </c>
      <c r="FI25" s="51">
        <f t="shared" si="108"/>
        <v>-3188.5778057270368</v>
      </c>
      <c r="FJ25" s="51">
        <f t="shared" si="108"/>
        <v>-3720.0074400148769</v>
      </c>
      <c r="FK25" s="51">
        <f t="shared" si="108"/>
        <v>-4251.4370743027166</v>
      </c>
      <c r="FL25" s="51">
        <f t="shared" si="108"/>
        <v>-4782.8667085905572</v>
      </c>
      <c r="FM25" s="51">
        <f t="shared" si="109"/>
        <v>-5314.2963428783969</v>
      </c>
      <c r="FN25" s="51">
        <f t="shared" si="109"/>
        <v>-5845.7259771662375</v>
      </c>
      <c r="FO25" s="51">
        <f t="shared" si="109"/>
        <v>-6377.1556114540772</v>
      </c>
      <c r="FP25" s="51">
        <f t="shared" si="109"/>
        <v>-6908.5852457419178</v>
      </c>
      <c r="FQ25" s="51">
        <f t="shared" si="109"/>
        <v>-7440.0148800297575</v>
      </c>
      <c r="FR25" s="51">
        <f t="shared" si="109"/>
        <v>-7971.4445143175972</v>
      </c>
      <c r="FS25" s="51">
        <f t="shared" si="109"/>
        <v>-8502.8741486054369</v>
      </c>
      <c r="FT25" s="51">
        <f t="shared" si="109"/>
        <v>-9034.3037828932775</v>
      </c>
      <c r="FU25" s="51">
        <f t="shared" si="109"/>
        <v>-9565.7334171811181</v>
      </c>
      <c r="FV25" s="51">
        <f t="shared" si="109"/>
        <v>-10097.16305146896</v>
      </c>
      <c r="FW25" s="51">
        <f t="shared" si="109"/>
        <v>-10628.592685756797</v>
      </c>
      <c r="FY25" s="44">
        <v>7</v>
      </c>
      <c r="FZ25" s="51">
        <f t="shared" si="20"/>
        <v>17377.749041212352</v>
      </c>
      <c r="GA25" s="51">
        <f t="shared" si="21"/>
        <v>16846.319406924511</v>
      </c>
      <c r="GB25" s="51">
        <f t="shared" si="22"/>
        <v>16314.889772636672</v>
      </c>
      <c r="GC25" s="51">
        <f t="shared" si="23"/>
        <v>15783.460138348833</v>
      </c>
      <c r="GD25" s="51">
        <f t="shared" si="24"/>
        <v>15252.030504060993</v>
      </c>
      <c r="GE25" s="51">
        <f t="shared" si="25"/>
        <v>14720.600869773154</v>
      </c>
      <c r="GF25" s="51">
        <f t="shared" si="26"/>
        <v>14189.171235485315</v>
      </c>
      <c r="GG25" s="51">
        <f t="shared" si="27"/>
        <v>13657.741601197475</v>
      </c>
      <c r="GH25" s="51">
        <f t="shared" si="28"/>
        <v>13126.311966909638</v>
      </c>
      <c r="GI25" s="51">
        <f t="shared" si="29"/>
        <v>12594.882332621797</v>
      </c>
      <c r="GJ25" s="51">
        <f t="shared" si="30"/>
        <v>12063.452698333958</v>
      </c>
      <c r="GK25" s="51">
        <f t="shared" si="31"/>
        <v>11532.02306404612</v>
      </c>
      <c r="GL25" s="51">
        <f t="shared" si="32"/>
        <v>11000.593429758279</v>
      </c>
      <c r="GM25" s="51">
        <f t="shared" si="33"/>
        <v>10469.163795470442</v>
      </c>
      <c r="GN25" s="51">
        <f t="shared" si="34"/>
        <v>9937.7341611826014</v>
      </c>
      <c r="GO25" s="51">
        <f t="shared" si="35"/>
        <v>9406.3045268947626</v>
      </c>
      <c r="GP25" s="51">
        <f t="shared" si="36"/>
        <v>8874.8748926069238</v>
      </c>
      <c r="GQ25" s="51">
        <f t="shared" si="37"/>
        <v>8343.445258319085</v>
      </c>
      <c r="GR25" s="51">
        <f t="shared" si="38"/>
        <v>7812.0156240312454</v>
      </c>
      <c r="GS25" s="51">
        <f t="shared" si="39"/>
        <v>7280.5859897434057</v>
      </c>
      <c r="GT25" s="51">
        <f t="shared" si="40"/>
        <v>6749.1563554555669</v>
      </c>
      <c r="GU25" s="51">
        <f t="shared" si="41"/>
        <v>6217.7267211677281</v>
      </c>
      <c r="GV25" s="51">
        <f t="shared" si="42"/>
        <v>5686.2970868798884</v>
      </c>
      <c r="GW25" s="51">
        <f t="shared" si="43"/>
        <v>5154.8674525920496</v>
      </c>
      <c r="GX25" s="51">
        <f t="shared" si="44"/>
        <v>4623.4378183042099</v>
      </c>
      <c r="GY25" s="51">
        <f t="shared" si="45"/>
        <v>4092.0081840163703</v>
      </c>
      <c r="GZ25" s="51">
        <f t="shared" si="46"/>
        <v>3560.5785497285301</v>
      </c>
      <c r="HA25" s="51">
        <f t="shared" si="47"/>
        <v>3029.14891544069</v>
      </c>
      <c r="HB25" s="51">
        <f t="shared" si="48"/>
        <v>2497.7192811528503</v>
      </c>
      <c r="HC25" s="51">
        <f t="shared" si="49"/>
        <v>1966.2896468650097</v>
      </c>
      <c r="HD25" s="51">
        <f t="shared" si="50"/>
        <v>1434.86001257717</v>
      </c>
      <c r="HE25" s="51">
        <f t="shared" si="51"/>
        <v>903.43037828932938</v>
      </c>
      <c r="HF25" s="51">
        <f t="shared" si="52"/>
        <v>372.00074400148969</v>
      </c>
      <c r="HG25" s="51">
        <f t="shared" si="53"/>
        <v>-159.42889028635091</v>
      </c>
      <c r="HH25" s="51">
        <f t="shared" si="54"/>
        <v>-690.8585245741906</v>
      </c>
      <c r="HI25" s="51">
        <f t="shared" si="55"/>
        <v>-1222.2881588620303</v>
      </c>
      <c r="HJ25" s="51">
        <f t="shared" si="56"/>
        <v>-1753.71779314987</v>
      </c>
      <c r="HK25" s="51">
        <f t="shared" si="57"/>
        <v>-2285.1474274377106</v>
      </c>
      <c r="HL25" s="51">
        <f t="shared" si="58"/>
        <v>-2816.5770617255512</v>
      </c>
      <c r="HM25" s="51">
        <f t="shared" si="59"/>
        <v>-3348.0066960133936</v>
      </c>
      <c r="HN25" s="51">
        <f t="shared" si="60"/>
        <v>-3879.4363303012306</v>
      </c>
      <c r="HP25" s="44">
        <v>7</v>
      </c>
      <c r="HQ25" s="52">
        <f t="shared" si="61"/>
        <v>2581.5523059617635</v>
      </c>
      <c r="HR25" s="51">
        <f t="shared" si="62"/>
        <v>2581.5523059617635</v>
      </c>
      <c r="HS25" s="51">
        <f t="shared" si="62"/>
        <v>2581.5523059617635</v>
      </c>
      <c r="HT25" s="51">
        <f t="shared" si="62"/>
        <v>2581.5523059617635</v>
      </c>
      <c r="HU25" s="51">
        <f t="shared" si="62"/>
        <v>2581.5523059617635</v>
      </c>
      <c r="HV25" s="51">
        <f t="shared" si="62"/>
        <v>2581.5523059617635</v>
      </c>
      <c r="HW25" s="51">
        <f t="shared" si="62"/>
        <v>2581.5523059617635</v>
      </c>
      <c r="HX25" s="51">
        <f t="shared" si="62"/>
        <v>2581.5523059617635</v>
      </c>
      <c r="HY25" s="51">
        <f t="shared" si="62"/>
        <v>2581.5523059617635</v>
      </c>
      <c r="HZ25" s="51">
        <f t="shared" si="62"/>
        <v>2581.5523059617635</v>
      </c>
      <c r="IA25" s="51">
        <f t="shared" si="62"/>
        <v>2581.5523059617635</v>
      </c>
      <c r="IB25" s="51">
        <f t="shared" si="62"/>
        <v>2581.5523059617635</v>
      </c>
      <c r="IC25" s="51">
        <f t="shared" si="62"/>
        <v>2581.5523059617635</v>
      </c>
      <c r="ID25" s="51">
        <f t="shared" si="62"/>
        <v>2581.5523059617635</v>
      </c>
      <c r="IE25" s="51">
        <f t="shared" si="62"/>
        <v>2581.5523059617635</v>
      </c>
      <c r="IF25" s="51">
        <f t="shared" si="62"/>
        <v>2581.5523059617635</v>
      </c>
      <c r="IG25" s="51">
        <f t="shared" si="62"/>
        <v>2581.5523059617635</v>
      </c>
      <c r="IH25" s="51">
        <f t="shared" si="63"/>
        <v>2581.5523059617635</v>
      </c>
      <c r="II25" s="51">
        <f t="shared" si="63"/>
        <v>2581.5523059617635</v>
      </c>
      <c r="IJ25" s="51">
        <f t="shared" si="63"/>
        <v>2581.5523059617635</v>
      </c>
      <c r="IK25" s="51">
        <f t="shared" si="63"/>
        <v>2581.5523059617635</v>
      </c>
      <c r="IL25" s="51">
        <f t="shared" si="63"/>
        <v>2581.5523059617635</v>
      </c>
      <c r="IM25" s="51">
        <f t="shared" si="63"/>
        <v>2581.5523059617635</v>
      </c>
      <c r="IN25" s="51">
        <f t="shared" si="63"/>
        <v>2581.5523059617635</v>
      </c>
      <c r="IO25" s="51">
        <f t="shared" si="63"/>
        <v>2581.5523059617635</v>
      </c>
      <c r="IP25" s="51">
        <f t="shared" si="63"/>
        <v>2581.5523059617635</v>
      </c>
      <c r="IQ25" s="51">
        <f t="shared" si="63"/>
        <v>2581.5523059617635</v>
      </c>
      <c r="IR25" s="51">
        <f t="shared" si="63"/>
        <v>2581.5523059617635</v>
      </c>
      <c r="IS25" s="51">
        <f t="shared" si="63"/>
        <v>2581.5523059617635</v>
      </c>
      <c r="IT25" s="51">
        <f t="shared" si="63"/>
        <v>2581.5523059617635</v>
      </c>
      <c r="IU25" s="51">
        <f t="shared" si="63"/>
        <v>2581.5523059617635</v>
      </c>
      <c r="IV25" s="51">
        <f t="shared" si="64"/>
        <v>2581.5523059617635</v>
      </c>
      <c r="IW25" s="51">
        <f t="shared" si="64"/>
        <v>2581.5523059617635</v>
      </c>
      <c r="IX25" s="51">
        <f t="shared" si="64"/>
        <v>2581.5523059617635</v>
      </c>
      <c r="IY25" s="51">
        <f t="shared" si="64"/>
        <v>2581.5523059617635</v>
      </c>
      <c r="IZ25" s="51">
        <f t="shared" si="64"/>
        <v>2581.5523059617635</v>
      </c>
      <c r="JA25" s="51">
        <f t="shared" si="64"/>
        <v>2581.5523059617635</v>
      </c>
      <c r="JB25" s="51">
        <f t="shared" si="64"/>
        <v>2581.5523059617635</v>
      </c>
      <c r="JC25" s="51">
        <f t="shared" si="64"/>
        <v>2581.5523059617635</v>
      </c>
      <c r="JD25" s="51">
        <f t="shared" si="64"/>
        <v>2581.5523059617635</v>
      </c>
      <c r="JE25" s="51">
        <f t="shared" si="64"/>
        <v>2581.5523059617635</v>
      </c>
      <c r="JG25" s="44">
        <v>7</v>
      </c>
      <c r="JH25" s="51">
        <f t="shared" si="110"/>
        <v>3.8535782310627315E-12</v>
      </c>
      <c r="JI25" s="51">
        <f t="shared" si="110"/>
        <v>197.41282339707865</v>
      </c>
      <c r="JJ25" s="51">
        <f t="shared" si="110"/>
        <v>384.70191226097012</v>
      </c>
      <c r="JK25" s="51">
        <f t="shared" si="110"/>
        <v>561.86726659167823</v>
      </c>
      <c r="JL25" s="51">
        <f t="shared" si="110"/>
        <v>728.90888638920308</v>
      </c>
      <c r="JM25" s="51">
        <f t="shared" si="110"/>
        <v>885.8267716535446</v>
      </c>
      <c r="JN25" s="51">
        <f t="shared" si="110"/>
        <v>1032.6209223847029</v>
      </c>
      <c r="JO25" s="51">
        <f t="shared" si="110"/>
        <v>1169.291338582678</v>
      </c>
      <c r="JP25" s="51">
        <f t="shared" si="110"/>
        <v>1295.8380202474693</v>
      </c>
      <c r="JQ25" s="51">
        <f t="shared" si="110"/>
        <v>1412.2609673790776</v>
      </c>
      <c r="JR25" s="51">
        <f t="shared" si="110"/>
        <v>1518.5601799775027</v>
      </c>
      <c r="JS25" s="51">
        <f t="shared" si="110"/>
        <v>1614.7356580427445</v>
      </c>
      <c r="JT25" s="51">
        <f t="shared" si="110"/>
        <v>1700.7874015748027</v>
      </c>
      <c r="JU25" s="51">
        <f t="shared" si="110"/>
        <v>1776.7154105736781</v>
      </c>
      <c r="JV25" s="51">
        <f t="shared" si="110"/>
        <v>1842.51968503937</v>
      </c>
      <c r="JW25" s="51">
        <f t="shared" si="110"/>
        <v>1898.2002249718785</v>
      </c>
      <c r="JX25" s="51">
        <f t="shared" si="111"/>
        <v>1943.7570303712041</v>
      </c>
      <c r="JY25" s="51">
        <f t="shared" si="111"/>
        <v>1979.1901012373455</v>
      </c>
      <c r="JZ25" s="51">
        <f t="shared" si="111"/>
        <v>2004.4994375703038</v>
      </c>
      <c r="KA25" s="51">
        <f t="shared" si="111"/>
        <v>2019.685039370079</v>
      </c>
      <c r="KB25" s="51">
        <f t="shared" si="111"/>
        <v>2024.7469066366707</v>
      </c>
      <c r="KC25" s="51">
        <f t="shared" si="111"/>
        <v>2019.685039370079</v>
      </c>
      <c r="KD25" s="51">
        <f t="shared" si="111"/>
        <v>2004.4994375703041</v>
      </c>
      <c r="KE25" s="51">
        <f t="shared" si="111"/>
        <v>1979.1901012373455</v>
      </c>
      <c r="KF25" s="51">
        <f t="shared" si="111"/>
        <v>1943.7570303712041</v>
      </c>
      <c r="KG25" s="51">
        <f t="shared" si="111"/>
        <v>1898.2002249718785</v>
      </c>
      <c r="KH25" s="51">
        <f t="shared" si="111"/>
        <v>1842.51968503937</v>
      </c>
      <c r="KI25" s="51">
        <f t="shared" si="111"/>
        <v>1776.7154105736786</v>
      </c>
      <c r="KJ25" s="51">
        <f t="shared" si="111"/>
        <v>1700.7874015748032</v>
      </c>
      <c r="KK25" s="51">
        <f t="shared" si="111"/>
        <v>1614.7356580427449</v>
      </c>
      <c r="KL25" s="51">
        <f t="shared" si="112"/>
        <v>1518.5601799775027</v>
      </c>
      <c r="KM25" s="51">
        <f t="shared" si="112"/>
        <v>1412.2609673790776</v>
      </c>
      <c r="KN25" s="51">
        <f t="shared" si="112"/>
        <v>1295.8380202474691</v>
      </c>
      <c r="KO25" s="51">
        <f t="shared" si="112"/>
        <v>1169.2913385826776</v>
      </c>
      <c r="KP25" s="51">
        <f t="shared" si="112"/>
        <v>1032.620922384702</v>
      </c>
      <c r="KQ25" s="51">
        <f t="shared" si="112"/>
        <v>885.82677165354335</v>
      </c>
      <c r="KR25" s="51">
        <f t="shared" si="112"/>
        <v>728.90888638920137</v>
      </c>
      <c r="KS25" s="51">
        <f t="shared" si="112"/>
        <v>561.86726659167584</v>
      </c>
      <c r="KT25" s="51">
        <f t="shared" si="112"/>
        <v>384.70191226096728</v>
      </c>
      <c r="KU25" s="51">
        <f t="shared" si="112"/>
        <v>197.41282339707516</v>
      </c>
      <c r="KV25" s="51">
        <f t="shared" si="112"/>
        <v>0</v>
      </c>
      <c r="KX25" s="53">
        <f t="shared" si="113"/>
        <v>17943.784401976256</v>
      </c>
      <c r="KY25" s="53">
        <f t="shared" si="65"/>
        <v>17432.975361477907</v>
      </c>
      <c r="KZ25" s="53">
        <f t="shared" si="66"/>
        <v>16929.644175304627</v>
      </c>
      <c r="LA25" s="53">
        <f t="shared" si="67"/>
        <v>16433.439546847694</v>
      </c>
      <c r="LB25" s="53">
        <f t="shared" si="68"/>
        <v>15944.014422849346</v>
      </c>
      <c r="LC25" s="53">
        <f t="shared" si="69"/>
        <v>15461.028235552449</v>
      </c>
      <c r="LD25" s="53">
        <f t="shared" si="70"/>
        <v>14984.149464791562</v>
      </c>
      <c r="LE25" s="53">
        <f t="shared" si="71"/>
        <v>14513.058577494376</v>
      </c>
      <c r="LF25" s="53">
        <f t="shared" si="72"/>
        <v>14047.45141661082</v>
      </c>
      <c r="LG25" s="53">
        <f t="shared" si="73"/>
        <v>13587.04313004804</v>
      </c>
      <c r="LH25" s="53">
        <f t="shared" si="74"/>
        <v>13131.572753894725</v>
      </c>
      <c r="LI25" s="53">
        <f t="shared" si="75"/>
        <v>12680.808594526035</v>
      </c>
      <c r="LJ25" s="53">
        <f t="shared" si="76"/>
        <v>12234.554592961578</v>
      </c>
      <c r="LK25" s="53">
        <f t="shared" si="77"/>
        <v>11792.657904482287</v>
      </c>
      <c r="LL25" s="53">
        <f t="shared" si="78"/>
        <v>11355.017989983895</v>
      </c>
      <c r="LM25" s="53">
        <f t="shared" si="79"/>
        <v>10921.597596513995</v>
      </c>
      <c r="LN25" s="53">
        <f t="shared" si="80"/>
        <v>10492.436107216792</v>
      </c>
      <c r="LO25" s="53">
        <f t="shared" si="81"/>
        <v>10067.665870216611</v>
      </c>
      <c r="LP25" s="53">
        <f t="shared" si="82"/>
        <v>9647.532276236072</v>
      </c>
      <c r="LQ25" s="53">
        <f t="shared" si="83"/>
        <v>9232.4185484662376</v>
      </c>
      <c r="LR25" s="53">
        <f t="shared" si="84"/>
        <v>8822.8764325156499</v>
      </c>
      <c r="LS25" s="53">
        <f t="shared" si="85"/>
        <v>8419.6642141559678</v>
      </c>
      <c r="LT25" s="53">
        <f t="shared" si="86"/>
        <v>8023.7937081636883</v>
      </c>
      <c r="LU25" s="53">
        <f t="shared" si="87"/>
        <v>7636.5879651549903</v>
      </c>
      <c r="LV25" s="53">
        <f t="shared" si="88"/>
        <v>7259.7512604997382</v>
      </c>
      <c r="LW25" s="53">
        <f t="shared" si="89"/>
        <v>6895.452137862776</v>
      </c>
      <c r="LX25" s="53">
        <f t="shared" si="90"/>
        <v>6546.4183263299901</v>
      </c>
      <c r="LY25" s="53">
        <f t="shared" si="91"/>
        <v>6216.0383708335476</v>
      </c>
      <c r="LZ25" s="53">
        <f t="shared" si="92"/>
        <v>5908.4576573551676</v>
      </c>
      <c r="MA25" s="53">
        <f t="shared" si="93"/>
        <v>5628.6450977728409</v>
      </c>
      <c r="MB25" s="53">
        <f t="shared" si="94"/>
        <v>5382.391219670154</v>
      </c>
      <c r="MC25" s="53">
        <f t="shared" si="95"/>
        <v>5176.1826178770934</v>
      </c>
      <c r="MD25" s="53">
        <f t="shared" si="96"/>
        <v>5016.8924647578206</v>
      </c>
      <c r="ME25" s="53">
        <f t="shared" si="97"/>
        <v>4911.2504721059422</v>
      </c>
      <c r="MF25" s="53">
        <f t="shared" si="98"/>
        <v>4865.1249042821319</v>
      </c>
      <c r="MG25" s="53">
        <f t="shared" si="99"/>
        <v>4882.7545992685564</v>
      </c>
      <c r="MH25" s="53">
        <f t="shared" si="100"/>
        <v>4966.1541978910991</v>
      </c>
      <c r="MI25" s="53">
        <f t="shared" si="101"/>
        <v>5114.9017748316819</v>
      </c>
      <c r="MJ25" s="53">
        <f t="shared" si="102"/>
        <v>5326.3805678696835</v>
      </c>
      <c r="MK25" s="53">
        <f t="shared" si="103"/>
        <v>5596.3650015277626</v>
      </c>
      <c r="ML25" s="53">
        <f t="shared" si="104"/>
        <v>5919.7350587767505</v>
      </c>
      <c r="MS25" s="54"/>
      <c r="MT25" s="54"/>
      <c r="MU25" s="54"/>
      <c r="MV25" s="54"/>
      <c r="MW25" s="54"/>
      <c r="MX25" s="54"/>
      <c r="MY25" s="54"/>
      <c r="MZ25" s="54"/>
      <c r="NA25" s="54"/>
      <c r="NB25" s="54"/>
      <c r="NC25" s="54"/>
      <c r="ND25" s="54"/>
      <c r="NE25" s="54"/>
      <c r="NF25" s="54"/>
      <c r="NG25" s="54"/>
      <c r="NH25" s="54"/>
      <c r="NI25" s="54"/>
      <c r="NJ25" s="54"/>
      <c r="NK25" s="54"/>
      <c r="NL25" s="54"/>
      <c r="NM25" s="54"/>
      <c r="NN25" s="54"/>
      <c r="NO25" s="54"/>
      <c r="NP25" s="54"/>
      <c r="NQ25" s="54"/>
      <c r="NR25" s="54"/>
      <c r="NS25" s="54"/>
      <c r="NT25" s="54"/>
      <c r="NU25" s="54"/>
      <c r="NV25" s="54"/>
      <c r="NW25" s="54"/>
      <c r="NX25" s="54"/>
      <c r="NY25" s="54"/>
      <c r="NZ25" s="54"/>
      <c r="OA25" s="54"/>
      <c r="OB25" s="54"/>
      <c r="OC25" s="54"/>
      <c r="OD25" s="54"/>
      <c r="OE25" s="54"/>
      <c r="OF25" s="54"/>
      <c r="OG25" s="54"/>
      <c r="OH25" s="55"/>
      <c r="OI25" s="55"/>
      <c r="OJ25" s="55"/>
      <c r="OK25" s="55"/>
      <c r="OL25" s="55"/>
      <c r="OM25" s="55"/>
      <c r="ON25" s="55"/>
      <c r="OO25" s="55"/>
      <c r="OP25" s="55"/>
      <c r="OQ25" s="55"/>
      <c r="OR25" s="55"/>
    </row>
    <row r="26" spans="1:408" s="28" customFormat="1" ht="13.8" x14ac:dyDescent="0.3">
      <c r="F26" s="39" t="s">
        <v>79</v>
      </c>
      <c r="G26" s="37" t="str">
        <f ca="1">[1]!xlv(G28)</f>
        <v>Iᵧ + Iₓ</v>
      </c>
      <c r="H26" s="37"/>
      <c r="I26" s="35"/>
      <c r="J26" s="63"/>
      <c r="M26" s="11"/>
      <c r="N26" s="11"/>
      <c r="O26" s="11"/>
      <c r="P26" s="11"/>
      <c r="Q26" s="11"/>
      <c r="R26" s="12"/>
      <c r="S26" s="12"/>
      <c r="U26" s="47">
        <f t="shared" si="105"/>
        <v>0.5774999999999999</v>
      </c>
      <c r="V26" s="28">
        <f t="shared" si="0"/>
        <v>6267.0737586373125</v>
      </c>
      <c r="Z26" s="47">
        <f t="shared" si="106"/>
        <v>0.52387499999999965</v>
      </c>
      <c r="AA26" s="28">
        <f t="shared" si="1"/>
        <v>6908.5852457419087</v>
      </c>
      <c r="AC26" s="5"/>
      <c r="AD26" s="5"/>
      <c r="AE26" s="5"/>
      <c r="AF26" s="5"/>
      <c r="AG26" s="5"/>
      <c r="AH26" s="49">
        <f t="shared" si="2"/>
        <v>0.52387499999999965</v>
      </c>
      <c r="AI26" s="49">
        <f t="shared" si="3"/>
        <v>0.26193749999999982</v>
      </c>
      <c r="AJ26" s="49">
        <f t="shared" si="4"/>
        <v>5.5562500000000181E-2</v>
      </c>
      <c r="AK26" s="49">
        <f t="shared" si="5"/>
        <v>0.36671249999999972</v>
      </c>
      <c r="AL26" s="50">
        <f t="shared" si="6"/>
        <v>2923.2283464567008</v>
      </c>
      <c r="AN26" s="5"/>
      <c r="AO26" s="5"/>
      <c r="AP26" s="5"/>
      <c r="AQ26" s="5"/>
      <c r="AR26" s="5"/>
      <c r="AS26" s="49">
        <f t="shared" si="7"/>
        <v>0.5774999999999999</v>
      </c>
      <c r="AT26" s="49">
        <f t="shared" si="8"/>
        <v>0.28874999999999995</v>
      </c>
      <c r="AU26" s="49">
        <f t="shared" si="9"/>
        <v>6.1250000000000027E-2</v>
      </c>
      <c r="AV26" s="49">
        <f t="shared" si="10"/>
        <v>0.36671249999999994</v>
      </c>
      <c r="AW26" s="50">
        <f t="shared" si="11"/>
        <v>1169.291338582678</v>
      </c>
      <c r="AZ26" s="44">
        <v>8</v>
      </c>
      <c r="BA26" s="51">
        <f t="shared" si="12"/>
        <v>0</v>
      </c>
      <c r="BB26" s="51">
        <f t="shared" si="12"/>
        <v>0</v>
      </c>
      <c r="BC26" s="51">
        <f t="shared" si="12"/>
        <v>0</v>
      </c>
      <c r="BD26" s="51">
        <f t="shared" si="12"/>
        <v>0</v>
      </c>
      <c r="BE26" s="51">
        <f t="shared" si="12"/>
        <v>0</v>
      </c>
      <c r="BF26" s="51">
        <f t="shared" si="12"/>
        <v>0</v>
      </c>
      <c r="BG26" s="51">
        <f t="shared" si="12"/>
        <v>0</v>
      </c>
      <c r="BH26" s="51">
        <f t="shared" si="12"/>
        <v>0</v>
      </c>
      <c r="BI26" s="51">
        <f t="shared" si="12"/>
        <v>0</v>
      </c>
      <c r="BJ26" s="51">
        <f t="shared" si="12"/>
        <v>0</v>
      </c>
      <c r="BK26" s="51">
        <f t="shared" si="13"/>
        <v>0</v>
      </c>
      <c r="BL26" s="51">
        <f t="shared" si="13"/>
        <v>0</v>
      </c>
      <c r="BM26" s="51">
        <f t="shared" si="13"/>
        <v>0</v>
      </c>
      <c r="BN26" s="51">
        <f t="shared" si="13"/>
        <v>0</v>
      </c>
      <c r="BO26" s="51">
        <f t="shared" si="13"/>
        <v>0</v>
      </c>
      <c r="BP26" s="51">
        <f t="shared" si="13"/>
        <v>0</v>
      </c>
      <c r="BQ26" s="51">
        <f t="shared" si="13"/>
        <v>0</v>
      </c>
      <c r="BR26" s="51">
        <f t="shared" si="13"/>
        <v>0</v>
      </c>
      <c r="BS26" s="51">
        <f t="shared" si="13"/>
        <v>0</v>
      </c>
      <c r="BT26" s="51">
        <f t="shared" si="13"/>
        <v>0</v>
      </c>
      <c r="BU26" s="51">
        <f t="shared" si="14"/>
        <v>0</v>
      </c>
      <c r="BV26" s="51">
        <f t="shared" si="14"/>
        <v>0</v>
      </c>
      <c r="BW26" s="51">
        <f t="shared" si="14"/>
        <v>0</v>
      </c>
      <c r="BX26" s="51">
        <f t="shared" si="14"/>
        <v>0</v>
      </c>
      <c r="BY26" s="51">
        <f t="shared" si="14"/>
        <v>0</v>
      </c>
      <c r="BZ26" s="51">
        <f t="shared" si="14"/>
        <v>0</v>
      </c>
      <c r="CA26" s="51">
        <f t="shared" si="14"/>
        <v>0</v>
      </c>
      <c r="CB26" s="51">
        <f t="shared" si="14"/>
        <v>0</v>
      </c>
      <c r="CC26" s="51">
        <f t="shared" si="14"/>
        <v>0</v>
      </c>
      <c r="CD26" s="51">
        <f t="shared" si="14"/>
        <v>0</v>
      </c>
      <c r="CE26" s="51">
        <f t="shared" si="15"/>
        <v>0</v>
      </c>
      <c r="CF26" s="51">
        <f t="shared" si="15"/>
        <v>0</v>
      </c>
      <c r="CG26" s="51">
        <f t="shared" si="15"/>
        <v>0</v>
      </c>
      <c r="CH26" s="51">
        <f t="shared" si="15"/>
        <v>0</v>
      </c>
      <c r="CI26" s="51">
        <f t="shared" si="15"/>
        <v>0</v>
      </c>
      <c r="CJ26" s="51">
        <f t="shared" si="15"/>
        <v>0</v>
      </c>
      <c r="CK26" s="51">
        <f t="shared" si="15"/>
        <v>0</v>
      </c>
      <c r="CL26" s="51">
        <f t="shared" si="15"/>
        <v>0</v>
      </c>
      <c r="CM26" s="51">
        <f t="shared" si="15"/>
        <v>0</v>
      </c>
      <c r="CN26" s="51">
        <f t="shared" si="15"/>
        <v>0</v>
      </c>
      <c r="CO26" s="51">
        <f t="shared" si="15"/>
        <v>0</v>
      </c>
      <c r="CQ26" s="44">
        <v>8</v>
      </c>
      <c r="CR26" s="51">
        <f t="shared" si="16"/>
        <v>6267.0737586373125</v>
      </c>
      <c r="CS26" s="51">
        <f t="shared" si="17"/>
        <v>6267.0737586373125</v>
      </c>
      <c r="CT26" s="51">
        <f t="shared" si="17"/>
        <v>6267.0737586373125</v>
      </c>
      <c r="CU26" s="51">
        <f t="shared" si="17"/>
        <v>6267.0737586373125</v>
      </c>
      <c r="CV26" s="51">
        <f t="shared" si="17"/>
        <v>6267.0737586373125</v>
      </c>
      <c r="CW26" s="51">
        <f t="shared" si="17"/>
        <v>6267.0737586373125</v>
      </c>
      <c r="CX26" s="51">
        <f t="shared" si="17"/>
        <v>6267.0737586373125</v>
      </c>
      <c r="CY26" s="51">
        <f t="shared" si="17"/>
        <v>6267.0737586373125</v>
      </c>
      <c r="CZ26" s="51">
        <f t="shared" si="17"/>
        <v>6267.0737586373125</v>
      </c>
      <c r="DA26" s="51">
        <f t="shared" si="17"/>
        <v>6267.0737586373125</v>
      </c>
      <c r="DB26" s="51">
        <f t="shared" si="17"/>
        <v>6267.0737586373125</v>
      </c>
      <c r="DC26" s="51">
        <f t="shared" si="17"/>
        <v>6267.0737586373125</v>
      </c>
      <c r="DD26" s="51">
        <f t="shared" si="17"/>
        <v>6267.0737586373125</v>
      </c>
      <c r="DE26" s="51">
        <f t="shared" si="17"/>
        <v>6267.0737586373125</v>
      </c>
      <c r="DF26" s="51">
        <f t="shared" si="17"/>
        <v>6267.0737586373125</v>
      </c>
      <c r="DG26" s="51">
        <f t="shared" si="17"/>
        <v>6267.0737586373125</v>
      </c>
      <c r="DH26" s="51">
        <f t="shared" si="17"/>
        <v>6267.0737586373125</v>
      </c>
      <c r="DI26" s="51">
        <f t="shared" si="18"/>
        <v>6267.0737586373125</v>
      </c>
      <c r="DJ26" s="51">
        <f t="shared" si="18"/>
        <v>6267.0737586373125</v>
      </c>
      <c r="DK26" s="51">
        <f t="shared" si="18"/>
        <v>6267.0737586373125</v>
      </c>
      <c r="DL26" s="51">
        <f t="shared" si="18"/>
        <v>6267.0737586373125</v>
      </c>
      <c r="DM26" s="51">
        <f t="shared" si="18"/>
        <v>6267.0737586373125</v>
      </c>
      <c r="DN26" s="51">
        <f t="shared" si="18"/>
        <v>6267.0737586373125</v>
      </c>
      <c r="DO26" s="51">
        <f t="shared" si="18"/>
        <v>6267.0737586373125</v>
      </c>
      <c r="DP26" s="51">
        <f t="shared" si="18"/>
        <v>6267.0737586373125</v>
      </c>
      <c r="DQ26" s="51">
        <f t="shared" si="18"/>
        <v>6267.0737586373125</v>
      </c>
      <c r="DR26" s="51">
        <f t="shared" si="18"/>
        <v>6267.0737586373125</v>
      </c>
      <c r="DS26" s="51">
        <f t="shared" si="18"/>
        <v>6267.0737586373125</v>
      </c>
      <c r="DT26" s="51">
        <f t="shared" si="18"/>
        <v>6267.0737586373125</v>
      </c>
      <c r="DU26" s="51">
        <f t="shared" si="18"/>
        <v>6267.0737586373125</v>
      </c>
      <c r="DV26" s="51">
        <f t="shared" si="18"/>
        <v>6267.0737586373125</v>
      </c>
      <c r="DW26" s="51">
        <f t="shared" si="19"/>
        <v>6267.0737586373125</v>
      </c>
      <c r="DX26" s="51">
        <f t="shared" si="19"/>
        <v>6267.0737586373125</v>
      </c>
      <c r="DY26" s="51">
        <f t="shared" si="19"/>
        <v>6267.0737586373125</v>
      </c>
      <c r="DZ26" s="51">
        <f t="shared" si="19"/>
        <v>6267.0737586373125</v>
      </c>
      <c r="EA26" s="51">
        <f t="shared" si="19"/>
        <v>6267.0737586373125</v>
      </c>
      <c r="EB26" s="51">
        <f t="shared" si="19"/>
        <v>6267.0737586373125</v>
      </c>
      <c r="EC26" s="51">
        <f t="shared" si="19"/>
        <v>6267.0737586373125</v>
      </c>
      <c r="ED26" s="51">
        <f t="shared" si="19"/>
        <v>6267.0737586373125</v>
      </c>
      <c r="EE26" s="51">
        <f t="shared" si="19"/>
        <v>6267.0737586373125</v>
      </c>
      <c r="EF26" s="51">
        <f t="shared" si="19"/>
        <v>6267.0737586373125</v>
      </c>
      <c r="EH26" s="44">
        <v>8</v>
      </c>
      <c r="EI26" s="51">
        <f t="shared" si="107"/>
        <v>10628.592685756783</v>
      </c>
      <c r="EJ26" s="51">
        <f t="shared" si="107"/>
        <v>10097.163051468944</v>
      </c>
      <c r="EK26" s="51">
        <f t="shared" si="107"/>
        <v>9565.7334171811053</v>
      </c>
      <c r="EL26" s="51">
        <f t="shared" si="107"/>
        <v>9034.3037828932665</v>
      </c>
      <c r="EM26" s="51">
        <f t="shared" si="107"/>
        <v>8502.8741486054259</v>
      </c>
      <c r="EN26" s="51">
        <f t="shared" si="107"/>
        <v>7971.4445143175872</v>
      </c>
      <c r="EO26" s="51">
        <f t="shared" si="107"/>
        <v>7440.0148800297484</v>
      </c>
      <c r="EP26" s="51">
        <f t="shared" si="107"/>
        <v>6908.5852457419087</v>
      </c>
      <c r="EQ26" s="51">
        <f t="shared" si="107"/>
        <v>6377.1556114540699</v>
      </c>
      <c r="ER26" s="51">
        <f t="shared" si="107"/>
        <v>5845.7259771662302</v>
      </c>
      <c r="ES26" s="51">
        <f t="shared" si="107"/>
        <v>5314.2963428783914</v>
      </c>
      <c r="ET26" s="51">
        <f t="shared" si="107"/>
        <v>4782.8667085905527</v>
      </c>
      <c r="EU26" s="51">
        <f t="shared" si="107"/>
        <v>4251.437074302713</v>
      </c>
      <c r="EV26" s="51">
        <f t="shared" si="107"/>
        <v>3720.0074400148742</v>
      </c>
      <c r="EW26" s="51">
        <f t="shared" si="107"/>
        <v>3188.577805727035</v>
      </c>
      <c r="EX26" s="51">
        <f t="shared" si="107"/>
        <v>2657.1481714391957</v>
      </c>
      <c r="EY26" s="51">
        <f t="shared" si="108"/>
        <v>2125.7185371513565</v>
      </c>
      <c r="EZ26" s="51">
        <f t="shared" si="108"/>
        <v>1594.2889028635175</v>
      </c>
      <c r="FA26" s="51">
        <f t="shared" si="108"/>
        <v>1062.8592685756782</v>
      </c>
      <c r="FB26" s="51">
        <f t="shared" si="108"/>
        <v>531.42963428783912</v>
      </c>
      <c r="FC26" s="51">
        <f t="shared" si="108"/>
        <v>0</v>
      </c>
      <c r="FD26" s="51">
        <f t="shared" si="108"/>
        <v>-531.42963428783912</v>
      </c>
      <c r="FE26" s="51">
        <f t="shared" si="108"/>
        <v>-1062.8592685756782</v>
      </c>
      <c r="FF26" s="51">
        <f t="shared" si="108"/>
        <v>-1594.2889028635175</v>
      </c>
      <c r="FG26" s="51">
        <f t="shared" si="108"/>
        <v>-2125.7185371513565</v>
      </c>
      <c r="FH26" s="51">
        <f t="shared" si="108"/>
        <v>-2657.1481714391966</v>
      </c>
      <c r="FI26" s="51">
        <f t="shared" si="108"/>
        <v>-3188.5778057270368</v>
      </c>
      <c r="FJ26" s="51">
        <f t="shared" si="108"/>
        <v>-3720.0074400148769</v>
      </c>
      <c r="FK26" s="51">
        <f t="shared" si="108"/>
        <v>-4251.4370743027166</v>
      </c>
      <c r="FL26" s="51">
        <f t="shared" si="108"/>
        <v>-4782.8667085905572</v>
      </c>
      <c r="FM26" s="51">
        <f t="shared" si="109"/>
        <v>-5314.2963428783969</v>
      </c>
      <c r="FN26" s="51">
        <f t="shared" si="109"/>
        <v>-5845.7259771662375</v>
      </c>
      <c r="FO26" s="51">
        <f t="shared" si="109"/>
        <v>-6377.1556114540772</v>
      </c>
      <c r="FP26" s="51">
        <f t="shared" si="109"/>
        <v>-6908.5852457419178</v>
      </c>
      <c r="FQ26" s="51">
        <f t="shared" si="109"/>
        <v>-7440.0148800297575</v>
      </c>
      <c r="FR26" s="51">
        <f t="shared" si="109"/>
        <v>-7971.4445143175972</v>
      </c>
      <c r="FS26" s="51">
        <f t="shared" si="109"/>
        <v>-8502.8741486054369</v>
      </c>
      <c r="FT26" s="51">
        <f t="shared" si="109"/>
        <v>-9034.3037828932775</v>
      </c>
      <c r="FU26" s="51">
        <f t="shared" si="109"/>
        <v>-9565.7334171811181</v>
      </c>
      <c r="FV26" s="51">
        <f t="shared" si="109"/>
        <v>-10097.16305146896</v>
      </c>
      <c r="FW26" s="51">
        <f t="shared" si="109"/>
        <v>-10628.592685756797</v>
      </c>
      <c r="FY26" s="44">
        <v>8</v>
      </c>
      <c r="FZ26" s="51">
        <f t="shared" si="20"/>
        <v>16895.666444394097</v>
      </c>
      <c r="GA26" s="51">
        <f t="shared" si="21"/>
        <v>16364.236810106257</v>
      </c>
      <c r="GB26" s="51">
        <f t="shared" si="22"/>
        <v>15832.807175818418</v>
      </c>
      <c r="GC26" s="51">
        <f t="shared" si="23"/>
        <v>15301.377541530579</v>
      </c>
      <c r="GD26" s="51">
        <f t="shared" si="24"/>
        <v>14769.947907242738</v>
      </c>
      <c r="GE26" s="51">
        <f t="shared" si="25"/>
        <v>14238.5182729549</v>
      </c>
      <c r="GF26" s="51">
        <f t="shared" si="26"/>
        <v>13707.088638667061</v>
      </c>
      <c r="GG26" s="51">
        <f t="shared" si="27"/>
        <v>13175.65900437922</v>
      </c>
      <c r="GH26" s="51">
        <f t="shared" si="28"/>
        <v>12644.229370091383</v>
      </c>
      <c r="GI26" s="51">
        <f t="shared" si="29"/>
        <v>12112.799735803543</v>
      </c>
      <c r="GJ26" s="51">
        <f t="shared" si="30"/>
        <v>11581.370101515704</v>
      </c>
      <c r="GK26" s="51">
        <f t="shared" si="31"/>
        <v>11049.940467227865</v>
      </c>
      <c r="GL26" s="51">
        <f t="shared" si="32"/>
        <v>10518.510832940025</v>
      </c>
      <c r="GM26" s="51">
        <f t="shared" si="33"/>
        <v>9987.0811986521876</v>
      </c>
      <c r="GN26" s="51">
        <f t="shared" si="34"/>
        <v>9455.651564364347</v>
      </c>
      <c r="GO26" s="51">
        <f t="shared" si="35"/>
        <v>8924.2219300765082</v>
      </c>
      <c r="GP26" s="51">
        <f t="shared" si="36"/>
        <v>8392.7922957886694</v>
      </c>
      <c r="GQ26" s="51">
        <f t="shared" si="37"/>
        <v>7861.3626615008297</v>
      </c>
      <c r="GR26" s="51">
        <f t="shared" si="38"/>
        <v>7329.933027212991</v>
      </c>
      <c r="GS26" s="51">
        <f t="shared" si="39"/>
        <v>6798.5033929251513</v>
      </c>
      <c r="GT26" s="51">
        <f t="shared" si="40"/>
        <v>6267.0737586373125</v>
      </c>
      <c r="GU26" s="51">
        <f t="shared" si="41"/>
        <v>5735.6441243494737</v>
      </c>
      <c r="GV26" s="51">
        <f t="shared" si="42"/>
        <v>5204.214490061634</v>
      </c>
      <c r="GW26" s="51">
        <f t="shared" si="43"/>
        <v>4672.7848557737952</v>
      </c>
      <c r="GX26" s="51">
        <f t="shared" si="44"/>
        <v>4141.3552214859556</v>
      </c>
      <c r="GY26" s="51">
        <f t="shared" si="45"/>
        <v>3609.9255871981159</v>
      </c>
      <c r="GZ26" s="51">
        <f t="shared" si="46"/>
        <v>3078.4959529102757</v>
      </c>
      <c r="HA26" s="51">
        <f t="shared" si="47"/>
        <v>2547.0663186224356</v>
      </c>
      <c r="HB26" s="51">
        <f t="shared" si="48"/>
        <v>2015.6366843345959</v>
      </c>
      <c r="HC26" s="51">
        <f t="shared" si="49"/>
        <v>1484.2070500467553</v>
      </c>
      <c r="HD26" s="51">
        <f t="shared" si="50"/>
        <v>952.77741575891559</v>
      </c>
      <c r="HE26" s="51">
        <f t="shared" si="51"/>
        <v>421.347781471075</v>
      </c>
      <c r="HF26" s="51">
        <f t="shared" si="52"/>
        <v>-110.08185281676469</v>
      </c>
      <c r="HG26" s="51">
        <f t="shared" si="53"/>
        <v>-641.51148710460529</v>
      </c>
      <c r="HH26" s="51">
        <f t="shared" si="54"/>
        <v>-1172.941121392445</v>
      </c>
      <c r="HI26" s="51">
        <f t="shared" si="55"/>
        <v>-1704.3707556802847</v>
      </c>
      <c r="HJ26" s="51">
        <f t="shared" si="56"/>
        <v>-2235.8003899681244</v>
      </c>
      <c r="HK26" s="51">
        <f t="shared" si="57"/>
        <v>-2767.230024255965</v>
      </c>
      <c r="HL26" s="51">
        <f t="shared" si="58"/>
        <v>-3298.6596585438056</v>
      </c>
      <c r="HM26" s="51">
        <f t="shared" si="59"/>
        <v>-3830.089292831648</v>
      </c>
      <c r="HN26" s="51">
        <f t="shared" si="60"/>
        <v>-4361.5189271194849</v>
      </c>
      <c r="HP26" s="44">
        <v>8</v>
      </c>
      <c r="HQ26" s="52">
        <f t="shared" si="61"/>
        <v>2923.2283464567008</v>
      </c>
      <c r="HR26" s="51">
        <f t="shared" si="62"/>
        <v>2923.2283464567008</v>
      </c>
      <c r="HS26" s="51">
        <f t="shared" si="62"/>
        <v>2923.2283464567008</v>
      </c>
      <c r="HT26" s="51">
        <f t="shared" si="62"/>
        <v>2923.2283464567008</v>
      </c>
      <c r="HU26" s="51">
        <f t="shared" si="62"/>
        <v>2923.2283464567008</v>
      </c>
      <c r="HV26" s="51">
        <f t="shared" si="62"/>
        <v>2923.2283464567008</v>
      </c>
      <c r="HW26" s="51">
        <f t="shared" si="62"/>
        <v>2923.2283464567008</v>
      </c>
      <c r="HX26" s="51">
        <f t="shared" si="62"/>
        <v>2923.2283464567008</v>
      </c>
      <c r="HY26" s="51">
        <f t="shared" si="62"/>
        <v>2923.2283464567008</v>
      </c>
      <c r="HZ26" s="51">
        <f t="shared" si="62"/>
        <v>2923.2283464567008</v>
      </c>
      <c r="IA26" s="51">
        <f t="shared" si="62"/>
        <v>2923.2283464567008</v>
      </c>
      <c r="IB26" s="51">
        <f t="shared" si="62"/>
        <v>2923.2283464567008</v>
      </c>
      <c r="IC26" s="51">
        <f t="shared" si="62"/>
        <v>2923.2283464567008</v>
      </c>
      <c r="ID26" s="51">
        <f t="shared" si="62"/>
        <v>2923.2283464567008</v>
      </c>
      <c r="IE26" s="51">
        <f t="shared" si="62"/>
        <v>2923.2283464567008</v>
      </c>
      <c r="IF26" s="51">
        <f t="shared" si="62"/>
        <v>2923.2283464567008</v>
      </c>
      <c r="IG26" s="51">
        <f t="shared" si="62"/>
        <v>2923.2283464567008</v>
      </c>
      <c r="IH26" s="51">
        <f t="shared" si="63"/>
        <v>2923.2283464567008</v>
      </c>
      <c r="II26" s="51">
        <f t="shared" si="63"/>
        <v>2923.2283464567008</v>
      </c>
      <c r="IJ26" s="51">
        <f t="shared" si="63"/>
        <v>2923.2283464567008</v>
      </c>
      <c r="IK26" s="51">
        <f t="shared" si="63"/>
        <v>2923.2283464567008</v>
      </c>
      <c r="IL26" s="51">
        <f t="shared" si="63"/>
        <v>2923.2283464567008</v>
      </c>
      <c r="IM26" s="51">
        <f t="shared" si="63"/>
        <v>2923.2283464567008</v>
      </c>
      <c r="IN26" s="51">
        <f t="shared" si="63"/>
        <v>2923.2283464567008</v>
      </c>
      <c r="IO26" s="51">
        <f t="shared" si="63"/>
        <v>2923.2283464567008</v>
      </c>
      <c r="IP26" s="51">
        <f t="shared" si="63"/>
        <v>2923.2283464567008</v>
      </c>
      <c r="IQ26" s="51">
        <f t="shared" si="63"/>
        <v>2923.2283464567008</v>
      </c>
      <c r="IR26" s="51">
        <f t="shared" si="63"/>
        <v>2923.2283464567008</v>
      </c>
      <c r="IS26" s="51">
        <f t="shared" si="63"/>
        <v>2923.2283464567008</v>
      </c>
      <c r="IT26" s="51">
        <f t="shared" si="63"/>
        <v>2923.2283464567008</v>
      </c>
      <c r="IU26" s="51">
        <f t="shared" si="63"/>
        <v>2923.2283464567008</v>
      </c>
      <c r="IV26" s="51">
        <f t="shared" si="64"/>
        <v>2923.2283464567008</v>
      </c>
      <c r="IW26" s="51">
        <f t="shared" si="64"/>
        <v>2923.2283464567008</v>
      </c>
      <c r="IX26" s="51">
        <f t="shared" si="64"/>
        <v>2923.2283464567008</v>
      </c>
      <c r="IY26" s="51">
        <f t="shared" si="64"/>
        <v>2923.2283464567008</v>
      </c>
      <c r="IZ26" s="51">
        <f t="shared" si="64"/>
        <v>2923.2283464567008</v>
      </c>
      <c r="JA26" s="51">
        <f t="shared" si="64"/>
        <v>2923.2283464567008</v>
      </c>
      <c r="JB26" s="51">
        <f t="shared" si="64"/>
        <v>2923.2283464567008</v>
      </c>
      <c r="JC26" s="51">
        <f t="shared" si="64"/>
        <v>2923.2283464567008</v>
      </c>
      <c r="JD26" s="51">
        <f t="shared" si="64"/>
        <v>2923.2283464567008</v>
      </c>
      <c r="JE26" s="51">
        <f t="shared" si="64"/>
        <v>2923.2283464567008</v>
      </c>
      <c r="JG26" s="44">
        <v>8</v>
      </c>
      <c r="JH26" s="51">
        <f t="shared" si="110"/>
        <v>3.8535782310627315E-12</v>
      </c>
      <c r="JI26" s="51">
        <f t="shared" si="110"/>
        <v>197.41282339707865</v>
      </c>
      <c r="JJ26" s="51">
        <f t="shared" si="110"/>
        <v>384.70191226097012</v>
      </c>
      <c r="JK26" s="51">
        <f t="shared" si="110"/>
        <v>561.86726659167823</v>
      </c>
      <c r="JL26" s="51">
        <f t="shared" si="110"/>
        <v>728.90888638920308</v>
      </c>
      <c r="JM26" s="51">
        <f t="shared" si="110"/>
        <v>885.8267716535446</v>
      </c>
      <c r="JN26" s="51">
        <f t="shared" si="110"/>
        <v>1032.6209223847029</v>
      </c>
      <c r="JO26" s="51">
        <f t="shared" si="110"/>
        <v>1169.291338582678</v>
      </c>
      <c r="JP26" s="51">
        <f t="shared" si="110"/>
        <v>1295.8380202474693</v>
      </c>
      <c r="JQ26" s="51">
        <f t="shared" si="110"/>
        <v>1412.2609673790776</v>
      </c>
      <c r="JR26" s="51">
        <f t="shared" si="110"/>
        <v>1518.5601799775027</v>
      </c>
      <c r="JS26" s="51">
        <f t="shared" si="110"/>
        <v>1614.7356580427445</v>
      </c>
      <c r="JT26" s="51">
        <f t="shared" si="110"/>
        <v>1700.7874015748027</v>
      </c>
      <c r="JU26" s="51">
        <f t="shared" si="110"/>
        <v>1776.7154105736781</v>
      </c>
      <c r="JV26" s="51">
        <f t="shared" si="110"/>
        <v>1842.51968503937</v>
      </c>
      <c r="JW26" s="51">
        <f t="shared" si="110"/>
        <v>1898.2002249718785</v>
      </c>
      <c r="JX26" s="51">
        <f t="shared" si="111"/>
        <v>1943.7570303712041</v>
      </c>
      <c r="JY26" s="51">
        <f t="shared" si="111"/>
        <v>1979.1901012373455</v>
      </c>
      <c r="JZ26" s="51">
        <f t="shared" si="111"/>
        <v>2004.4994375703038</v>
      </c>
      <c r="KA26" s="51">
        <f t="shared" si="111"/>
        <v>2019.685039370079</v>
      </c>
      <c r="KB26" s="51">
        <f t="shared" si="111"/>
        <v>2024.7469066366707</v>
      </c>
      <c r="KC26" s="51">
        <f t="shared" si="111"/>
        <v>2019.685039370079</v>
      </c>
      <c r="KD26" s="51">
        <f t="shared" si="111"/>
        <v>2004.4994375703041</v>
      </c>
      <c r="KE26" s="51">
        <f t="shared" si="111"/>
        <v>1979.1901012373455</v>
      </c>
      <c r="KF26" s="51">
        <f t="shared" si="111"/>
        <v>1943.7570303712041</v>
      </c>
      <c r="KG26" s="51">
        <f t="shared" si="111"/>
        <v>1898.2002249718785</v>
      </c>
      <c r="KH26" s="51">
        <f t="shared" si="111"/>
        <v>1842.51968503937</v>
      </c>
      <c r="KI26" s="51">
        <f t="shared" si="111"/>
        <v>1776.7154105736786</v>
      </c>
      <c r="KJ26" s="51">
        <f t="shared" si="111"/>
        <v>1700.7874015748032</v>
      </c>
      <c r="KK26" s="51">
        <f t="shared" si="111"/>
        <v>1614.7356580427449</v>
      </c>
      <c r="KL26" s="51">
        <f t="shared" si="112"/>
        <v>1518.5601799775027</v>
      </c>
      <c r="KM26" s="51">
        <f t="shared" si="112"/>
        <v>1412.2609673790776</v>
      </c>
      <c r="KN26" s="51">
        <f t="shared" si="112"/>
        <v>1295.8380202474691</v>
      </c>
      <c r="KO26" s="51">
        <f t="shared" si="112"/>
        <v>1169.2913385826776</v>
      </c>
      <c r="KP26" s="51">
        <f t="shared" si="112"/>
        <v>1032.620922384702</v>
      </c>
      <c r="KQ26" s="51">
        <f t="shared" si="112"/>
        <v>885.82677165354335</v>
      </c>
      <c r="KR26" s="51">
        <f t="shared" si="112"/>
        <v>728.90888638920137</v>
      </c>
      <c r="KS26" s="51">
        <f t="shared" si="112"/>
        <v>561.86726659167584</v>
      </c>
      <c r="KT26" s="51">
        <f t="shared" si="112"/>
        <v>384.70191226096728</v>
      </c>
      <c r="KU26" s="51">
        <f t="shared" si="112"/>
        <v>197.41282339707516</v>
      </c>
      <c r="KV26" s="51">
        <f t="shared" si="112"/>
        <v>0</v>
      </c>
      <c r="KX26" s="53">
        <f t="shared" si="113"/>
        <v>17638.008291664017</v>
      </c>
      <c r="KY26" s="53">
        <f t="shared" si="65"/>
        <v>17133.036909501636</v>
      </c>
      <c r="KZ26" s="53">
        <f t="shared" si="66"/>
        <v>16636.03202831501</v>
      </c>
      <c r="LA26" s="53">
        <f t="shared" si="67"/>
        <v>16146.672444836488</v>
      </c>
      <c r="LB26" s="53">
        <f t="shared" si="68"/>
        <v>15664.644189167513</v>
      </c>
      <c r="LC26" s="53">
        <f t="shared" si="69"/>
        <v>15189.643238535557</v>
      </c>
      <c r="LD26" s="53">
        <f t="shared" si="70"/>
        <v>14721.378629493212</v>
      </c>
      <c r="LE26" s="53">
        <f t="shared" si="71"/>
        <v>14259.576038568488</v>
      </c>
      <c r="LF26" s="53">
        <f t="shared" si="72"/>
        <v>13803.981917701216</v>
      </c>
      <c r="LG26" s="53">
        <f t="shared" si="73"/>
        <v>13354.368291170264</v>
      </c>
      <c r="LH26" s="53">
        <f t="shared" si="74"/>
        <v>12910.538346076268</v>
      </c>
      <c r="LI26" s="53">
        <f t="shared" si="75"/>
        <v>12472.332979917113</v>
      </c>
      <c r="LJ26" s="53">
        <f t="shared" si="76"/>
        <v>12039.638507668215</v>
      </c>
      <c r="LK26" s="53">
        <f t="shared" si="77"/>
        <v>11612.39577845872</v>
      </c>
      <c r="LL26" s="53">
        <f t="shared" si="78"/>
        <v>11190.611009793995</v>
      </c>
      <c r="LM26" s="53">
        <f t="shared" si="79"/>
        <v>10774.368716360706</v>
      </c>
      <c r="LN26" s="53">
        <f t="shared" si="80"/>
        <v>10363.847190893255</v>
      </c>
      <c r="LO26" s="53">
        <f t="shared" si="81"/>
        <v>9959.3370845017107</v>
      </c>
      <c r="LP26" s="53">
        <f t="shared" si="82"/>
        <v>9561.2637274405697</v>
      </c>
      <c r="LQ26" s="53">
        <f t="shared" si="83"/>
        <v>9170.2139154419219</v>
      </c>
      <c r="LR26" s="53">
        <f t="shared" si="84"/>
        <v>8786.9679355616554</v>
      </c>
      <c r="LS26" s="53">
        <f t="shared" si="85"/>
        <v>8412.537571537765</v>
      </c>
      <c r="LT26" s="53">
        <f t="shared" si="86"/>
        <v>8048.2106297493483</v>
      </c>
      <c r="LU26" s="53">
        <f t="shared" si="87"/>
        <v>7695.6020281353258</v>
      </c>
      <c r="LV26" s="53">
        <f t="shared" si="88"/>
        <v>7356.7104840727125</v>
      </c>
      <c r="LW26" s="53">
        <f t="shared" si="89"/>
        <v>7033.9780298165178</v>
      </c>
      <c r="LX26" s="53">
        <f t="shared" si="90"/>
        <v>6730.3466179641609</v>
      </c>
      <c r="LY26" s="53">
        <f t="shared" si="91"/>
        <v>6449.3016427016937</v>
      </c>
      <c r="LZ26" s="53">
        <f t="shared" si="92"/>
        <v>6194.8863182374871</v>
      </c>
      <c r="MA26" s="53">
        <f t="shared" si="93"/>
        <v>5971.6644413477079</v>
      </c>
      <c r="MB26" s="53">
        <f t="shared" si="94"/>
        <v>5784.6047195295969</v>
      </c>
      <c r="MC26" s="53">
        <f t="shared" si="95"/>
        <v>5638.8623825628156</v>
      </c>
      <c r="MD26" s="53">
        <f t="shared" si="96"/>
        <v>5539.4492898717053</v>
      </c>
      <c r="ME26" s="53">
        <f t="shared" si="97"/>
        <v>5490.8155667554984</v>
      </c>
      <c r="MF26" s="53">
        <f t="shared" si="98"/>
        <v>5496.4079796606438</v>
      </c>
      <c r="MG26" s="53">
        <f t="shared" si="99"/>
        <v>5558.3035881046053</v>
      </c>
      <c r="MH26" s="53">
        <f t="shared" si="100"/>
        <v>5677.0168023652168</v>
      </c>
      <c r="MI26" s="53">
        <f t="shared" si="101"/>
        <v>5851.5329939708281</v>
      </c>
      <c r="MJ26" s="53">
        <f t="shared" si="102"/>
        <v>6079.5504869504957</v>
      </c>
      <c r="MK26" s="53">
        <f t="shared" si="103"/>
        <v>6357.8527315574383</v>
      </c>
      <c r="ML26" s="53">
        <f t="shared" si="104"/>
        <v>6682.7119680714532</v>
      </c>
      <c r="MS26" s="54"/>
      <c r="MT26" s="54"/>
      <c r="MU26" s="54"/>
      <c r="MV26" s="54"/>
      <c r="MW26" s="54"/>
      <c r="MX26" s="54"/>
      <c r="MY26" s="54"/>
      <c r="MZ26" s="54"/>
      <c r="NA26" s="54"/>
      <c r="NB26" s="54"/>
      <c r="NC26" s="54"/>
      <c r="ND26" s="54"/>
      <c r="NE26" s="54"/>
      <c r="NF26" s="54"/>
      <c r="NG26" s="54"/>
      <c r="NH26" s="54"/>
      <c r="NI26" s="54"/>
      <c r="NJ26" s="54"/>
      <c r="NK26" s="54"/>
      <c r="NL26" s="54"/>
      <c r="NM26" s="54"/>
      <c r="NN26" s="54"/>
      <c r="NO26" s="54"/>
      <c r="NP26" s="54"/>
      <c r="NQ26" s="54"/>
      <c r="NR26" s="54"/>
      <c r="NS26" s="54"/>
      <c r="NT26" s="54"/>
      <c r="NU26" s="54"/>
      <c r="NV26" s="54"/>
      <c r="NW26" s="54"/>
      <c r="NX26" s="54"/>
      <c r="NY26" s="54"/>
      <c r="NZ26" s="54"/>
      <c r="OA26" s="54"/>
      <c r="OB26" s="54"/>
      <c r="OC26" s="54"/>
      <c r="OD26" s="54"/>
      <c r="OE26" s="54"/>
      <c r="OF26" s="54"/>
      <c r="OG26" s="54"/>
      <c r="OH26" s="55"/>
      <c r="OI26" s="55"/>
      <c r="OJ26" s="55"/>
      <c r="OK26" s="55"/>
      <c r="OL26" s="55"/>
      <c r="OM26" s="55"/>
      <c r="ON26" s="55"/>
      <c r="OO26" s="55"/>
      <c r="OP26" s="55"/>
      <c r="OQ26" s="55"/>
      <c r="OR26" s="55"/>
    </row>
    <row r="27" spans="1:408" s="28" customFormat="1" ht="13.8" x14ac:dyDescent="0.3">
      <c r="F27" s="39" t="s">
        <v>79</v>
      </c>
      <c r="G27" s="37" t="str">
        <f>[1]!xln(G28)</f>
        <v>0.0149 + 0.0182</v>
      </c>
      <c r="H27" s="37"/>
      <c r="I27" s="39" t="s">
        <v>80</v>
      </c>
      <c r="J27" s="87">
        <v>0.63500000000000001</v>
      </c>
      <c r="K27" s="35" t="s">
        <v>53</v>
      </c>
      <c r="M27" s="11"/>
      <c r="N27" s="11"/>
      <c r="O27" s="11"/>
      <c r="P27" s="11"/>
      <c r="Q27" s="11"/>
      <c r="R27" s="12"/>
      <c r="S27" s="12"/>
      <c r="U27" s="47">
        <f t="shared" si="105"/>
        <v>0.55999999999999994</v>
      </c>
      <c r="V27" s="28">
        <f t="shared" si="0"/>
        <v>5784.991161819059</v>
      </c>
      <c r="Z27" s="47">
        <f t="shared" si="106"/>
        <v>0.50799999999999967</v>
      </c>
      <c r="AA27" s="28">
        <f t="shared" si="1"/>
        <v>6377.1556114540699</v>
      </c>
      <c r="AC27" s="5"/>
      <c r="AD27" s="5"/>
      <c r="AE27" s="5"/>
      <c r="AF27" s="5"/>
      <c r="AG27" s="5"/>
      <c r="AH27" s="49">
        <f t="shared" si="2"/>
        <v>0.50799999999999967</v>
      </c>
      <c r="AI27" s="49">
        <f t="shared" si="3"/>
        <v>0.25399999999999984</v>
      </c>
      <c r="AJ27" s="49">
        <f t="shared" si="4"/>
        <v>6.3500000000000167E-2</v>
      </c>
      <c r="AK27" s="49">
        <f t="shared" si="5"/>
        <v>0.35559999999999975</v>
      </c>
      <c r="AL27" s="50">
        <f t="shared" si="6"/>
        <v>3239.59505061868</v>
      </c>
      <c r="AN27" s="5"/>
      <c r="AO27" s="5"/>
      <c r="AP27" s="5"/>
      <c r="AQ27" s="5"/>
      <c r="AR27" s="5"/>
      <c r="AS27" s="49">
        <f t="shared" si="7"/>
        <v>0.55999999999999994</v>
      </c>
      <c r="AT27" s="49">
        <f t="shared" si="8"/>
        <v>0.27999999999999997</v>
      </c>
      <c r="AU27" s="49">
        <f t="shared" si="9"/>
        <v>7.0000000000000007E-2</v>
      </c>
      <c r="AV27" s="49">
        <f t="shared" si="10"/>
        <v>0.35559999999999997</v>
      </c>
      <c r="AW27" s="50">
        <f t="shared" si="11"/>
        <v>1295.8380202474693</v>
      </c>
      <c r="AZ27" s="44">
        <v>9</v>
      </c>
      <c r="BA27" s="51">
        <f t="shared" si="12"/>
        <v>0</v>
      </c>
      <c r="BB27" s="51">
        <f t="shared" si="12"/>
        <v>0</v>
      </c>
      <c r="BC27" s="51">
        <f t="shared" si="12"/>
        <v>0</v>
      </c>
      <c r="BD27" s="51">
        <f t="shared" si="12"/>
        <v>0</v>
      </c>
      <c r="BE27" s="51">
        <f t="shared" si="12"/>
        <v>0</v>
      </c>
      <c r="BF27" s="51">
        <f t="shared" si="12"/>
        <v>0</v>
      </c>
      <c r="BG27" s="51">
        <f t="shared" si="12"/>
        <v>0</v>
      </c>
      <c r="BH27" s="51">
        <f t="shared" si="12"/>
        <v>0</v>
      </c>
      <c r="BI27" s="51">
        <f t="shared" si="12"/>
        <v>0</v>
      </c>
      <c r="BJ27" s="51">
        <f t="shared" si="12"/>
        <v>0</v>
      </c>
      <c r="BK27" s="51">
        <f t="shared" si="13"/>
        <v>0</v>
      </c>
      <c r="BL27" s="51">
        <f t="shared" si="13"/>
        <v>0</v>
      </c>
      <c r="BM27" s="51">
        <f t="shared" si="13"/>
        <v>0</v>
      </c>
      <c r="BN27" s="51">
        <f t="shared" si="13"/>
        <v>0</v>
      </c>
      <c r="BO27" s="51">
        <f t="shared" si="13"/>
        <v>0</v>
      </c>
      <c r="BP27" s="51">
        <f t="shared" si="13"/>
        <v>0</v>
      </c>
      <c r="BQ27" s="51">
        <f t="shared" si="13"/>
        <v>0</v>
      </c>
      <c r="BR27" s="51">
        <f t="shared" si="13"/>
        <v>0</v>
      </c>
      <c r="BS27" s="51">
        <f t="shared" si="13"/>
        <v>0</v>
      </c>
      <c r="BT27" s="51">
        <f t="shared" si="13"/>
        <v>0</v>
      </c>
      <c r="BU27" s="51">
        <f t="shared" si="14"/>
        <v>0</v>
      </c>
      <c r="BV27" s="51">
        <f t="shared" si="14"/>
        <v>0</v>
      </c>
      <c r="BW27" s="51">
        <f t="shared" si="14"/>
        <v>0</v>
      </c>
      <c r="BX27" s="51">
        <f t="shared" si="14"/>
        <v>0</v>
      </c>
      <c r="BY27" s="51">
        <f t="shared" si="14"/>
        <v>0</v>
      </c>
      <c r="BZ27" s="51">
        <f t="shared" si="14"/>
        <v>0</v>
      </c>
      <c r="CA27" s="51">
        <f t="shared" si="14"/>
        <v>0</v>
      </c>
      <c r="CB27" s="51">
        <f t="shared" si="14"/>
        <v>0</v>
      </c>
      <c r="CC27" s="51">
        <f t="shared" si="14"/>
        <v>0</v>
      </c>
      <c r="CD27" s="51">
        <f t="shared" si="14"/>
        <v>0</v>
      </c>
      <c r="CE27" s="51">
        <f t="shared" si="15"/>
        <v>0</v>
      </c>
      <c r="CF27" s="51">
        <f t="shared" si="15"/>
        <v>0</v>
      </c>
      <c r="CG27" s="51">
        <f t="shared" si="15"/>
        <v>0</v>
      </c>
      <c r="CH27" s="51">
        <f t="shared" si="15"/>
        <v>0</v>
      </c>
      <c r="CI27" s="51">
        <f t="shared" si="15"/>
        <v>0</v>
      </c>
      <c r="CJ27" s="51">
        <f t="shared" si="15"/>
        <v>0</v>
      </c>
      <c r="CK27" s="51">
        <f t="shared" si="15"/>
        <v>0</v>
      </c>
      <c r="CL27" s="51">
        <f t="shared" si="15"/>
        <v>0</v>
      </c>
      <c r="CM27" s="51">
        <f t="shared" si="15"/>
        <v>0</v>
      </c>
      <c r="CN27" s="51">
        <f t="shared" si="15"/>
        <v>0</v>
      </c>
      <c r="CO27" s="51">
        <f t="shared" si="15"/>
        <v>0</v>
      </c>
      <c r="CQ27" s="44">
        <v>9</v>
      </c>
      <c r="CR27" s="51">
        <f t="shared" si="16"/>
        <v>5784.991161819059</v>
      </c>
      <c r="CS27" s="51">
        <f t="shared" si="17"/>
        <v>5784.991161819059</v>
      </c>
      <c r="CT27" s="51">
        <f t="shared" si="17"/>
        <v>5784.991161819059</v>
      </c>
      <c r="CU27" s="51">
        <f t="shared" si="17"/>
        <v>5784.991161819059</v>
      </c>
      <c r="CV27" s="51">
        <f t="shared" si="17"/>
        <v>5784.991161819059</v>
      </c>
      <c r="CW27" s="51">
        <f t="shared" si="17"/>
        <v>5784.991161819059</v>
      </c>
      <c r="CX27" s="51">
        <f t="shared" si="17"/>
        <v>5784.991161819059</v>
      </c>
      <c r="CY27" s="51">
        <f t="shared" si="17"/>
        <v>5784.991161819059</v>
      </c>
      <c r="CZ27" s="51">
        <f t="shared" si="17"/>
        <v>5784.991161819059</v>
      </c>
      <c r="DA27" s="51">
        <f t="shared" si="17"/>
        <v>5784.991161819059</v>
      </c>
      <c r="DB27" s="51">
        <f t="shared" si="17"/>
        <v>5784.991161819059</v>
      </c>
      <c r="DC27" s="51">
        <f t="shared" si="17"/>
        <v>5784.991161819059</v>
      </c>
      <c r="DD27" s="51">
        <f t="shared" si="17"/>
        <v>5784.991161819059</v>
      </c>
      <c r="DE27" s="51">
        <f t="shared" si="17"/>
        <v>5784.991161819059</v>
      </c>
      <c r="DF27" s="51">
        <f t="shared" si="17"/>
        <v>5784.991161819059</v>
      </c>
      <c r="DG27" s="51">
        <f t="shared" si="17"/>
        <v>5784.991161819059</v>
      </c>
      <c r="DH27" s="51">
        <f t="shared" si="17"/>
        <v>5784.991161819059</v>
      </c>
      <c r="DI27" s="51">
        <f t="shared" si="18"/>
        <v>5784.991161819059</v>
      </c>
      <c r="DJ27" s="51">
        <f t="shared" si="18"/>
        <v>5784.991161819059</v>
      </c>
      <c r="DK27" s="51">
        <f t="shared" si="18"/>
        <v>5784.991161819059</v>
      </c>
      <c r="DL27" s="51">
        <f t="shared" si="18"/>
        <v>5784.991161819059</v>
      </c>
      <c r="DM27" s="51">
        <f t="shared" si="18"/>
        <v>5784.991161819059</v>
      </c>
      <c r="DN27" s="51">
        <f t="shared" si="18"/>
        <v>5784.991161819059</v>
      </c>
      <c r="DO27" s="51">
        <f t="shared" si="18"/>
        <v>5784.991161819059</v>
      </c>
      <c r="DP27" s="51">
        <f t="shared" si="18"/>
        <v>5784.991161819059</v>
      </c>
      <c r="DQ27" s="51">
        <f t="shared" si="18"/>
        <v>5784.991161819059</v>
      </c>
      <c r="DR27" s="51">
        <f t="shared" si="18"/>
        <v>5784.991161819059</v>
      </c>
      <c r="DS27" s="51">
        <f t="shared" si="18"/>
        <v>5784.991161819059</v>
      </c>
      <c r="DT27" s="51">
        <f t="shared" si="18"/>
        <v>5784.991161819059</v>
      </c>
      <c r="DU27" s="51">
        <f t="shared" si="18"/>
        <v>5784.991161819059</v>
      </c>
      <c r="DV27" s="51">
        <f t="shared" si="18"/>
        <v>5784.991161819059</v>
      </c>
      <c r="DW27" s="51">
        <f t="shared" si="19"/>
        <v>5784.991161819059</v>
      </c>
      <c r="DX27" s="51">
        <f t="shared" si="19"/>
        <v>5784.991161819059</v>
      </c>
      <c r="DY27" s="51">
        <f t="shared" si="19"/>
        <v>5784.991161819059</v>
      </c>
      <c r="DZ27" s="51">
        <f t="shared" si="19"/>
        <v>5784.991161819059</v>
      </c>
      <c r="EA27" s="51">
        <f t="shared" si="19"/>
        <v>5784.991161819059</v>
      </c>
      <c r="EB27" s="51">
        <f t="shared" si="19"/>
        <v>5784.991161819059</v>
      </c>
      <c r="EC27" s="51">
        <f t="shared" si="19"/>
        <v>5784.991161819059</v>
      </c>
      <c r="ED27" s="51">
        <f t="shared" si="19"/>
        <v>5784.991161819059</v>
      </c>
      <c r="EE27" s="51">
        <f t="shared" si="19"/>
        <v>5784.991161819059</v>
      </c>
      <c r="EF27" s="51">
        <f t="shared" si="19"/>
        <v>5784.991161819059</v>
      </c>
      <c r="EH27" s="44">
        <v>9</v>
      </c>
      <c r="EI27" s="51">
        <f t="shared" si="107"/>
        <v>10628.592685756783</v>
      </c>
      <c r="EJ27" s="51">
        <f t="shared" si="107"/>
        <v>10097.163051468944</v>
      </c>
      <c r="EK27" s="51">
        <f t="shared" si="107"/>
        <v>9565.7334171811053</v>
      </c>
      <c r="EL27" s="51">
        <f t="shared" si="107"/>
        <v>9034.3037828932665</v>
      </c>
      <c r="EM27" s="51">
        <f t="shared" si="107"/>
        <v>8502.8741486054259</v>
      </c>
      <c r="EN27" s="51">
        <f t="shared" si="107"/>
        <v>7971.4445143175872</v>
      </c>
      <c r="EO27" s="51">
        <f t="shared" si="107"/>
        <v>7440.0148800297484</v>
      </c>
      <c r="EP27" s="51">
        <f t="shared" si="107"/>
        <v>6908.5852457419087</v>
      </c>
      <c r="EQ27" s="51">
        <f t="shared" si="107"/>
        <v>6377.1556114540699</v>
      </c>
      <c r="ER27" s="51">
        <f t="shared" si="107"/>
        <v>5845.7259771662302</v>
      </c>
      <c r="ES27" s="51">
        <f t="shared" si="107"/>
        <v>5314.2963428783914</v>
      </c>
      <c r="ET27" s="51">
        <f t="shared" si="107"/>
        <v>4782.8667085905527</v>
      </c>
      <c r="EU27" s="51">
        <f t="shared" si="107"/>
        <v>4251.437074302713</v>
      </c>
      <c r="EV27" s="51">
        <f t="shared" si="107"/>
        <v>3720.0074400148742</v>
      </c>
      <c r="EW27" s="51">
        <f t="shared" si="107"/>
        <v>3188.577805727035</v>
      </c>
      <c r="EX27" s="51">
        <f t="shared" si="107"/>
        <v>2657.1481714391957</v>
      </c>
      <c r="EY27" s="51">
        <f t="shared" si="108"/>
        <v>2125.7185371513565</v>
      </c>
      <c r="EZ27" s="51">
        <f t="shared" si="108"/>
        <v>1594.2889028635175</v>
      </c>
      <c r="FA27" s="51">
        <f t="shared" si="108"/>
        <v>1062.8592685756782</v>
      </c>
      <c r="FB27" s="51">
        <f t="shared" si="108"/>
        <v>531.42963428783912</v>
      </c>
      <c r="FC27" s="51">
        <f t="shared" si="108"/>
        <v>0</v>
      </c>
      <c r="FD27" s="51">
        <f t="shared" si="108"/>
        <v>-531.42963428783912</v>
      </c>
      <c r="FE27" s="51">
        <f t="shared" si="108"/>
        <v>-1062.8592685756782</v>
      </c>
      <c r="FF27" s="51">
        <f t="shared" si="108"/>
        <v>-1594.2889028635175</v>
      </c>
      <c r="FG27" s="51">
        <f t="shared" si="108"/>
        <v>-2125.7185371513565</v>
      </c>
      <c r="FH27" s="51">
        <f t="shared" si="108"/>
        <v>-2657.1481714391966</v>
      </c>
      <c r="FI27" s="51">
        <f t="shared" si="108"/>
        <v>-3188.5778057270368</v>
      </c>
      <c r="FJ27" s="51">
        <f t="shared" si="108"/>
        <v>-3720.0074400148769</v>
      </c>
      <c r="FK27" s="51">
        <f t="shared" si="108"/>
        <v>-4251.4370743027166</v>
      </c>
      <c r="FL27" s="51">
        <f t="shared" si="108"/>
        <v>-4782.8667085905572</v>
      </c>
      <c r="FM27" s="51">
        <f t="shared" si="109"/>
        <v>-5314.2963428783969</v>
      </c>
      <c r="FN27" s="51">
        <f t="shared" si="109"/>
        <v>-5845.7259771662375</v>
      </c>
      <c r="FO27" s="51">
        <f t="shared" si="109"/>
        <v>-6377.1556114540772</v>
      </c>
      <c r="FP27" s="51">
        <f t="shared" si="109"/>
        <v>-6908.5852457419178</v>
      </c>
      <c r="FQ27" s="51">
        <f t="shared" si="109"/>
        <v>-7440.0148800297575</v>
      </c>
      <c r="FR27" s="51">
        <f t="shared" si="109"/>
        <v>-7971.4445143175972</v>
      </c>
      <c r="FS27" s="51">
        <f t="shared" si="109"/>
        <v>-8502.8741486054369</v>
      </c>
      <c r="FT27" s="51">
        <f t="shared" si="109"/>
        <v>-9034.3037828932775</v>
      </c>
      <c r="FU27" s="51">
        <f t="shared" si="109"/>
        <v>-9565.7334171811181</v>
      </c>
      <c r="FV27" s="51">
        <f t="shared" si="109"/>
        <v>-10097.16305146896</v>
      </c>
      <c r="FW27" s="51">
        <f t="shared" si="109"/>
        <v>-10628.592685756797</v>
      </c>
      <c r="FY27" s="44">
        <v>9</v>
      </c>
      <c r="FZ27" s="51">
        <f t="shared" si="20"/>
        <v>16413.583847575843</v>
      </c>
      <c r="GA27" s="51">
        <f t="shared" si="21"/>
        <v>15882.154213288002</v>
      </c>
      <c r="GB27" s="51">
        <f t="shared" si="22"/>
        <v>15350.724579000165</v>
      </c>
      <c r="GC27" s="51">
        <f t="shared" si="23"/>
        <v>14819.294944712325</v>
      </c>
      <c r="GD27" s="51">
        <f t="shared" si="24"/>
        <v>14287.865310424484</v>
      </c>
      <c r="GE27" s="51">
        <f t="shared" si="25"/>
        <v>13756.435676136647</v>
      </c>
      <c r="GF27" s="51">
        <f t="shared" si="26"/>
        <v>13225.006041848806</v>
      </c>
      <c r="GG27" s="51">
        <f t="shared" si="27"/>
        <v>12693.576407560968</v>
      </c>
      <c r="GH27" s="51">
        <f t="shared" si="28"/>
        <v>12162.146773273129</v>
      </c>
      <c r="GI27" s="51">
        <f t="shared" si="29"/>
        <v>11630.717138985288</v>
      </c>
      <c r="GJ27" s="51">
        <f t="shared" si="30"/>
        <v>11099.287504697451</v>
      </c>
      <c r="GK27" s="51">
        <f t="shared" si="31"/>
        <v>10567.857870409611</v>
      </c>
      <c r="GL27" s="51">
        <f t="shared" si="32"/>
        <v>10036.428236121772</v>
      </c>
      <c r="GM27" s="51">
        <f t="shared" si="33"/>
        <v>9504.9986018339332</v>
      </c>
      <c r="GN27" s="51">
        <f t="shared" si="34"/>
        <v>8973.5689675460944</v>
      </c>
      <c r="GO27" s="51">
        <f t="shared" si="35"/>
        <v>8442.1393332582556</v>
      </c>
      <c r="GP27" s="51">
        <f t="shared" si="36"/>
        <v>7910.709698970415</v>
      </c>
      <c r="GQ27" s="51">
        <f t="shared" si="37"/>
        <v>7379.2800646825763</v>
      </c>
      <c r="GR27" s="51">
        <f t="shared" si="38"/>
        <v>6847.8504303947375</v>
      </c>
      <c r="GS27" s="51">
        <f t="shared" si="39"/>
        <v>6316.4207961068978</v>
      </c>
      <c r="GT27" s="51">
        <f t="shared" si="40"/>
        <v>5784.991161819059</v>
      </c>
      <c r="GU27" s="51">
        <f t="shared" si="41"/>
        <v>5253.5615275312202</v>
      </c>
      <c r="GV27" s="51">
        <f t="shared" si="42"/>
        <v>4722.1318932433805</v>
      </c>
      <c r="GW27" s="51">
        <f t="shared" si="43"/>
        <v>4190.7022589555418</v>
      </c>
      <c r="GX27" s="51">
        <f t="shared" si="44"/>
        <v>3659.2726246677025</v>
      </c>
      <c r="GY27" s="51">
        <f t="shared" si="45"/>
        <v>3127.8429903798624</v>
      </c>
      <c r="GZ27" s="51">
        <f t="shared" si="46"/>
        <v>2596.4133560920222</v>
      </c>
      <c r="HA27" s="51">
        <f t="shared" si="47"/>
        <v>2064.9837218041821</v>
      </c>
      <c r="HB27" s="51">
        <f t="shared" si="48"/>
        <v>1533.5540875163424</v>
      </c>
      <c r="HC27" s="51">
        <f t="shared" si="49"/>
        <v>1002.1244532285018</v>
      </c>
      <c r="HD27" s="51">
        <f t="shared" si="50"/>
        <v>470.69481894066212</v>
      </c>
      <c r="HE27" s="51">
        <f t="shared" si="51"/>
        <v>-60.734815347178483</v>
      </c>
      <c r="HF27" s="51">
        <f t="shared" si="52"/>
        <v>-592.16444963501817</v>
      </c>
      <c r="HG27" s="51">
        <f t="shared" si="53"/>
        <v>-1123.5940839228588</v>
      </c>
      <c r="HH27" s="51">
        <f t="shared" si="54"/>
        <v>-1655.0237182106985</v>
      </c>
      <c r="HI27" s="51">
        <f t="shared" si="55"/>
        <v>-2186.4533524985382</v>
      </c>
      <c r="HJ27" s="51">
        <f t="shared" si="56"/>
        <v>-2717.8829867863778</v>
      </c>
      <c r="HK27" s="51">
        <f t="shared" si="57"/>
        <v>-3249.3126210742184</v>
      </c>
      <c r="HL27" s="51">
        <f t="shared" si="58"/>
        <v>-3780.742255362059</v>
      </c>
      <c r="HM27" s="51">
        <f t="shared" si="59"/>
        <v>-4312.1718896499015</v>
      </c>
      <c r="HN27" s="51">
        <f t="shared" si="60"/>
        <v>-4843.6015239377384</v>
      </c>
      <c r="HP27" s="44">
        <v>9</v>
      </c>
      <c r="HQ27" s="52">
        <f t="shared" si="61"/>
        <v>3239.59505061868</v>
      </c>
      <c r="HR27" s="51">
        <f t="shared" si="62"/>
        <v>3239.59505061868</v>
      </c>
      <c r="HS27" s="51">
        <f t="shared" si="62"/>
        <v>3239.59505061868</v>
      </c>
      <c r="HT27" s="51">
        <f t="shared" si="62"/>
        <v>3239.59505061868</v>
      </c>
      <c r="HU27" s="51">
        <f t="shared" si="62"/>
        <v>3239.59505061868</v>
      </c>
      <c r="HV27" s="51">
        <f t="shared" si="62"/>
        <v>3239.59505061868</v>
      </c>
      <c r="HW27" s="51">
        <f t="shared" si="62"/>
        <v>3239.59505061868</v>
      </c>
      <c r="HX27" s="51">
        <f t="shared" si="62"/>
        <v>3239.59505061868</v>
      </c>
      <c r="HY27" s="51">
        <f t="shared" si="62"/>
        <v>3239.59505061868</v>
      </c>
      <c r="HZ27" s="51">
        <f t="shared" si="62"/>
        <v>3239.59505061868</v>
      </c>
      <c r="IA27" s="51">
        <f t="shared" si="62"/>
        <v>3239.59505061868</v>
      </c>
      <c r="IB27" s="51">
        <f t="shared" si="62"/>
        <v>3239.59505061868</v>
      </c>
      <c r="IC27" s="51">
        <f t="shared" si="62"/>
        <v>3239.59505061868</v>
      </c>
      <c r="ID27" s="51">
        <f t="shared" si="62"/>
        <v>3239.59505061868</v>
      </c>
      <c r="IE27" s="51">
        <f t="shared" si="62"/>
        <v>3239.59505061868</v>
      </c>
      <c r="IF27" s="51">
        <f t="shared" si="62"/>
        <v>3239.59505061868</v>
      </c>
      <c r="IG27" s="51">
        <f t="shared" si="62"/>
        <v>3239.59505061868</v>
      </c>
      <c r="IH27" s="51">
        <f t="shared" si="63"/>
        <v>3239.59505061868</v>
      </c>
      <c r="II27" s="51">
        <f t="shared" si="63"/>
        <v>3239.59505061868</v>
      </c>
      <c r="IJ27" s="51">
        <f t="shared" si="63"/>
        <v>3239.59505061868</v>
      </c>
      <c r="IK27" s="51">
        <f t="shared" si="63"/>
        <v>3239.59505061868</v>
      </c>
      <c r="IL27" s="51">
        <f t="shared" si="63"/>
        <v>3239.59505061868</v>
      </c>
      <c r="IM27" s="51">
        <f t="shared" si="63"/>
        <v>3239.59505061868</v>
      </c>
      <c r="IN27" s="51">
        <f t="shared" si="63"/>
        <v>3239.59505061868</v>
      </c>
      <c r="IO27" s="51">
        <f t="shared" si="63"/>
        <v>3239.59505061868</v>
      </c>
      <c r="IP27" s="51">
        <f t="shared" si="63"/>
        <v>3239.59505061868</v>
      </c>
      <c r="IQ27" s="51">
        <f t="shared" si="63"/>
        <v>3239.59505061868</v>
      </c>
      <c r="IR27" s="51">
        <f t="shared" si="63"/>
        <v>3239.59505061868</v>
      </c>
      <c r="IS27" s="51">
        <f t="shared" si="63"/>
        <v>3239.59505061868</v>
      </c>
      <c r="IT27" s="51">
        <f t="shared" si="63"/>
        <v>3239.59505061868</v>
      </c>
      <c r="IU27" s="51">
        <f t="shared" si="63"/>
        <v>3239.59505061868</v>
      </c>
      <c r="IV27" s="51">
        <f t="shared" si="64"/>
        <v>3239.59505061868</v>
      </c>
      <c r="IW27" s="51">
        <f t="shared" si="64"/>
        <v>3239.59505061868</v>
      </c>
      <c r="IX27" s="51">
        <f t="shared" si="64"/>
        <v>3239.59505061868</v>
      </c>
      <c r="IY27" s="51">
        <f t="shared" si="64"/>
        <v>3239.59505061868</v>
      </c>
      <c r="IZ27" s="51">
        <f t="shared" si="64"/>
        <v>3239.59505061868</v>
      </c>
      <c r="JA27" s="51">
        <f t="shared" si="64"/>
        <v>3239.59505061868</v>
      </c>
      <c r="JB27" s="51">
        <f t="shared" si="64"/>
        <v>3239.59505061868</v>
      </c>
      <c r="JC27" s="51">
        <f t="shared" si="64"/>
        <v>3239.59505061868</v>
      </c>
      <c r="JD27" s="51">
        <f t="shared" si="64"/>
        <v>3239.59505061868</v>
      </c>
      <c r="JE27" s="51">
        <f t="shared" si="64"/>
        <v>3239.59505061868</v>
      </c>
      <c r="JG27" s="44">
        <v>9</v>
      </c>
      <c r="JH27" s="51">
        <f t="shared" si="110"/>
        <v>3.8535782310627315E-12</v>
      </c>
      <c r="JI27" s="51">
        <f t="shared" si="110"/>
        <v>197.41282339707865</v>
      </c>
      <c r="JJ27" s="51">
        <f t="shared" si="110"/>
        <v>384.70191226097012</v>
      </c>
      <c r="JK27" s="51">
        <f t="shared" si="110"/>
        <v>561.86726659167823</v>
      </c>
      <c r="JL27" s="51">
        <f t="shared" si="110"/>
        <v>728.90888638920308</v>
      </c>
      <c r="JM27" s="51">
        <f t="shared" si="110"/>
        <v>885.8267716535446</v>
      </c>
      <c r="JN27" s="51">
        <f t="shared" si="110"/>
        <v>1032.6209223847029</v>
      </c>
      <c r="JO27" s="51">
        <f t="shared" si="110"/>
        <v>1169.291338582678</v>
      </c>
      <c r="JP27" s="51">
        <f t="shared" si="110"/>
        <v>1295.8380202474693</v>
      </c>
      <c r="JQ27" s="51">
        <f t="shared" si="110"/>
        <v>1412.2609673790776</v>
      </c>
      <c r="JR27" s="51">
        <f t="shared" si="110"/>
        <v>1518.5601799775027</v>
      </c>
      <c r="JS27" s="51">
        <f t="shared" si="110"/>
        <v>1614.7356580427445</v>
      </c>
      <c r="JT27" s="51">
        <f t="shared" si="110"/>
        <v>1700.7874015748027</v>
      </c>
      <c r="JU27" s="51">
        <f t="shared" si="110"/>
        <v>1776.7154105736781</v>
      </c>
      <c r="JV27" s="51">
        <f t="shared" si="110"/>
        <v>1842.51968503937</v>
      </c>
      <c r="JW27" s="51">
        <f t="shared" si="110"/>
        <v>1898.2002249718785</v>
      </c>
      <c r="JX27" s="51">
        <f t="shared" si="111"/>
        <v>1943.7570303712041</v>
      </c>
      <c r="JY27" s="51">
        <f t="shared" si="111"/>
        <v>1979.1901012373455</v>
      </c>
      <c r="JZ27" s="51">
        <f t="shared" si="111"/>
        <v>2004.4994375703038</v>
      </c>
      <c r="KA27" s="51">
        <f t="shared" si="111"/>
        <v>2019.685039370079</v>
      </c>
      <c r="KB27" s="51">
        <f t="shared" si="111"/>
        <v>2024.7469066366707</v>
      </c>
      <c r="KC27" s="51">
        <f t="shared" si="111"/>
        <v>2019.685039370079</v>
      </c>
      <c r="KD27" s="51">
        <f t="shared" si="111"/>
        <v>2004.4994375703041</v>
      </c>
      <c r="KE27" s="51">
        <f t="shared" si="111"/>
        <v>1979.1901012373455</v>
      </c>
      <c r="KF27" s="51">
        <f t="shared" si="111"/>
        <v>1943.7570303712041</v>
      </c>
      <c r="KG27" s="51">
        <f t="shared" si="111"/>
        <v>1898.2002249718785</v>
      </c>
      <c r="KH27" s="51">
        <f t="shared" si="111"/>
        <v>1842.51968503937</v>
      </c>
      <c r="KI27" s="51">
        <f t="shared" si="111"/>
        <v>1776.7154105736786</v>
      </c>
      <c r="KJ27" s="51">
        <f t="shared" si="111"/>
        <v>1700.7874015748032</v>
      </c>
      <c r="KK27" s="51">
        <f t="shared" si="111"/>
        <v>1614.7356580427449</v>
      </c>
      <c r="KL27" s="51">
        <f t="shared" si="112"/>
        <v>1518.5601799775027</v>
      </c>
      <c r="KM27" s="51">
        <f t="shared" si="112"/>
        <v>1412.2609673790776</v>
      </c>
      <c r="KN27" s="51">
        <f t="shared" si="112"/>
        <v>1295.8380202474691</v>
      </c>
      <c r="KO27" s="51">
        <f t="shared" si="112"/>
        <v>1169.2913385826776</v>
      </c>
      <c r="KP27" s="51">
        <f t="shared" si="112"/>
        <v>1032.620922384702</v>
      </c>
      <c r="KQ27" s="51">
        <f t="shared" si="112"/>
        <v>885.82677165354335</v>
      </c>
      <c r="KR27" s="51">
        <f t="shared" si="112"/>
        <v>728.90888638920137</v>
      </c>
      <c r="KS27" s="51">
        <f t="shared" si="112"/>
        <v>561.86726659167584</v>
      </c>
      <c r="KT27" s="51">
        <f t="shared" si="112"/>
        <v>384.70191226096728</v>
      </c>
      <c r="KU27" s="51">
        <f t="shared" si="112"/>
        <v>197.41282339707516</v>
      </c>
      <c r="KV27" s="51">
        <f t="shared" si="112"/>
        <v>0</v>
      </c>
      <c r="KX27" s="53">
        <f t="shared" si="113"/>
        <v>17346.200246664448</v>
      </c>
      <c r="KY27" s="53">
        <f t="shared" si="65"/>
        <v>16847.690233357385</v>
      </c>
      <c r="KZ27" s="53">
        <f t="shared" si="66"/>
        <v>16357.678932543904</v>
      </c>
      <c r="LA27" s="53">
        <f t="shared" si="67"/>
        <v>15875.878413812477</v>
      </c>
      <c r="LB27" s="53">
        <f t="shared" si="68"/>
        <v>15402.01116409094</v>
      </c>
      <c r="LC27" s="53">
        <f t="shared" si="69"/>
        <v>14935.813268643884</v>
      </c>
      <c r="LD27" s="53">
        <f t="shared" si="70"/>
        <v>14477.038060009254</v>
      </c>
      <c r="LE27" s="53">
        <f t="shared" si="71"/>
        <v>14025.460313088515</v>
      </c>
      <c r="LF27" s="53">
        <f t="shared" si="72"/>
        <v>13580.881080945144</v>
      </c>
      <c r="LG27" s="53">
        <f t="shared" si="73"/>
        <v>13143.133285598709</v>
      </c>
      <c r="LH27" s="53">
        <f t="shared" si="74"/>
        <v>12712.088201729566</v>
      </c>
      <c r="LI27" s="53">
        <f t="shared" si="75"/>
        <v>12287.662999172044</v>
      </c>
      <c r="LJ27" s="53">
        <f t="shared" si="76"/>
        <v>11869.829542620579</v>
      </c>
      <c r="LK27" s="53">
        <f t="shared" si="77"/>
        <v>11458.62468393804</v>
      </c>
      <c r="LL27" s="53">
        <f t="shared" si="78"/>
        <v>11054.162322879023</v>
      </c>
      <c r="LM27" s="53">
        <f t="shared" si="79"/>
        <v>10656.647553540239</v>
      </c>
      <c r="LN27" s="53">
        <f t="shared" si="80"/>
        <v>10266.393251610625</v>
      </c>
      <c r="LO27" s="53">
        <f t="shared" si="81"/>
        <v>9883.8394826862968</v>
      </c>
      <c r="LP27" s="53">
        <f t="shared" si="82"/>
        <v>9509.5761093066358</v>
      </c>
      <c r="LQ27" s="53">
        <f t="shared" si="83"/>
        <v>9144.3689188613116</v>
      </c>
      <c r="LR27" s="53">
        <f t="shared" si="84"/>
        <v>8789.1894464795823</v>
      </c>
      <c r="LS27" s="53">
        <f t="shared" si="85"/>
        <v>8445.2483666438893</v>
      </c>
      <c r="LT27" s="53">
        <f t="shared" si="86"/>
        <v>8114.031789364918</v>
      </c>
      <c r="LU27" s="53">
        <f t="shared" si="87"/>
        <v>7797.3389095063649</v>
      </c>
      <c r="LV27" s="53">
        <f t="shared" si="88"/>
        <v>7497.318093623483</v>
      </c>
      <c r="LW27" s="53">
        <f t="shared" si="89"/>
        <v>7216.4965413071086</v>
      </c>
      <c r="LX27" s="53">
        <f t="shared" si="90"/>
        <v>6957.7961281532907</v>
      </c>
      <c r="LY27" s="53">
        <f t="shared" si="91"/>
        <v>6724.5251875359481</v>
      </c>
      <c r="LZ27" s="53">
        <f t="shared" si="92"/>
        <v>6520.3335628926188</v>
      </c>
      <c r="MA27" s="53">
        <f t="shared" si="93"/>
        <v>6349.1176892385511</v>
      </c>
      <c r="MB27" s="53">
        <f t="shared" si="94"/>
        <v>6214.8658029917788</v>
      </c>
      <c r="MC27" s="53">
        <f t="shared" si="95"/>
        <v>6121.4426497127179</v>
      </c>
      <c r="MD27" s="53">
        <f t="shared" si="96"/>
        <v>6072.3286748616738</v>
      </c>
      <c r="ME27" s="53">
        <f t="shared" si="97"/>
        <v>6070.347489630145</v>
      </c>
      <c r="MF27" s="53">
        <f t="shared" si="98"/>
        <v>6117.4299907607447</v>
      </c>
      <c r="MG27" s="53">
        <f t="shared" si="99"/>
        <v>6214.4648801619005</v>
      </c>
      <c r="MH27" s="53">
        <f t="shared" si="100"/>
        <v>6361.2687963812241</v>
      </c>
      <c r="MI27" s="53">
        <f t="shared" si="101"/>
        <v>6556.6794386528427</v>
      </c>
      <c r="MJ27" s="53">
        <f t="shared" si="102"/>
        <v>6798.7445136106617</v>
      </c>
      <c r="MK27" s="53">
        <f t="shared" si="103"/>
        <v>7084.9608432503537</v>
      </c>
      <c r="ML27" s="53">
        <f t="shared" si="104"/>
        <v>7412.5167115272752</v>
      </c>
      <c r="MS27" s="54"/>
      <c r="MT27" s="54"/>
      <c r="MU27" s="54"/>
      <c r="MV27" s="54"/>
      <c r="MW27" s="54"/>
      <c r="MX27" s="54"/>
      <c r="MY27" s="54"/>
      <c r="MZ27" s="54"/>
      <c r="NA27" s="54"/>
      <c r="NB27" s="54"/>
      <c r="NC27" s="54"/>
      <c r="ND27" s="54"/>
      <c r="NE27" s="54"/>
      <c r="NF27" s="54"/>
      <c r="NG27" s="54"/>
      <c r="NH27" s="54"/>
      <c r="NI27" s="54"/>
      <c r="NJ27" s="54"/>
      <c r="NK27" s="54"/>
      <c r="NL27" s="54"/>
      <c r="NM27" s="54"/>
      <c r="NN27" s="54"/>
      <c r="NO27" s="54"/>
      <c r="NP27" s="54"/>
      <c r="NQ27" s="54"/>
      <c r="NR27" s="54"/>
      <c r="NS27" s="54"/>
      <c r="NT27" s="54"/>
      <c r="NU27" s="54"/>
      <c r="NV27" s="54"/>
      <c r="NW27" s="54"/>
      <c r="NX27" s="54"/>
      <c r="NY27" s="54"/>
      <c r="NZ27" s="54"/>
      <c r="OA27" s="54"/>
      <c r="OB27" s="54"/>
      <c r="OC27" s="54"/>
      <c r="OD27" s="54"/>
      <c r="OE27" s="54"/>
      <c r="OF27" s="54"/>
      <c r="OG27" s="54"/>
      <c r="OH27" s="55"/>
      <c r="OI27" s="55"/>
      <c r="OJ27" s="55"/>
      <c r="OK27" s="55"/>
      <c r="OL27" s="55"/>
      <c r="OM27" s="55"/>
      <c r="ON27" s="55"/>
      <c r="OO27" s="55"/>
      <c r="OP27" s="55"/>
      <c r="OQ27" s="55"/>
      <c r="OR27" s="55"/>
    </row>
    <row r="28" spans="1:408" s="28" customFormat="1" ht="13.8" x14ac:dyDescent="0.3">
      <c r="A28" s="24"/>
      <c r="F28" s="59" t="s">
        <v>79</v>
      </c>
      <c r="G28" s="59">
        <f>J25+G25</f>
        <v>3.3086542708333326E-2</v>
      </c>
      <c r="H28" s="35" t="s">
        <v>74</v>
      </c>
      <c r="I28" s="56" t="s">
        <v>81</v>
      </c>
      <c r="J28" s="88">
        <v>0.7</v>
      </c>
      <c r="K28" s="37" t="s">
        <v>53</v>
      </c>
      <c r="M28" s="11"/>
      <c r="N28" s="11"/>
      <c r="O28" s="11"/>
      <c r="P28" s="11"/>
      <c r="Q28" s="11"/>
      <c r="R28" s="12"/>
      <c r="S28" s="12"/>
      <c r="U28" s="47">
        <f t="shared" si="105"/>
        <v>0.54249999999999998</v>
      </c>
      <c r="V28" s="28">
        <f t="shared" si="0"/>
        <v>5302.9085650008046</v>
      </c>
      <c r="Z28" s="47">
        <f t="shared" si="106"/>
        <v>0.4921249999999997</v>
      </c>
      <c r="AA28" s="28">
        <f t="shared" si="1"/>
        <v>5845.7259771662302</v>
      </c>
      <c r="AC28" s="5"/>
      <c r="AD28" s="5"/>
      <c r="AE28" s="5"/>
      <c r="AF28" s="5"/>
      <c r="AG28" s="5"/>
      <c r="AH28" s="49">
        <f t="shared" si="2"/>
        <v>0.4921249999999997</v>
      </c>
      <c r="AI28" s="49">
        <f t="shared" si="3"/>
        <v>0.24606249999999985</v>
      </c>
      <c r="AJ28" s="49">
        <f t="shared" si="4"/>
        <v>7.1437500000000154E-2</v>
      </c>
      <c r="AK28" s="49">
        <f t="shared" si="5"/>
        <v>0.34448749999999978</v>
      </c>
      <c r="AL28" s="50">
        <f t="shared" si="6"/>
        <v>3530.6524184477003</v>
      </c>
      <c r="AN28" s="5"/>
      <c r="AO28" s="5"/>
      <c r="AP28" s="5"/>
      <c r="AQ28" s="5"/>
      <c r="AR28" s="5"/>
      <c r="AS28" s="49">
        <f t="shared" si="7"/>
        <v>0.54249999999999998</v>
      </c>
      <c r="AT28" s="49">
        <f t="shared" si="8"/>
        <v>0.27124999999999999</v>
      </c>
      <c r="AU28" s="49">
        <f t="shared" si="9"/>
        <v>7.8749999999999987E-2</v>
      </c>
      <c r="AV28" s="49">
        <f t="shared" si="10"/>
        <v>0.3444875</v>
      </c>
      <c r="AW28" s="50">
        <f t="shared" si="11"/>
        <v>1412.2609673790776</v>
      </c>
      <c r="AZ28" s="44">
        <v>10</v>
      </c>
      <c r="BA28" s="51">
        <f t="shared" si="12"/>
        <v>0</v>
      </c>
      <c r="BB28" s="51">
        <f t="shared" si="12"/>
        <v>0</v>
      </c>
      <c r="BC28" s="51">
        <f t="shared" si="12"/>
        <v>0</v>
      </c>
      <c r="BD28" s="51">
        <f t="shared" si="12"/>
        <v>0</v>
      </c>
      <c r="BE28" s="51">
        <f t="shared" si="12"/>
        <v>0</v>
      </c>
      <c r="BF28" s="51">
        <f t="shared" si="12"/>
        <v>0</v>
      </c>
      <c r="BG28" s="51">
        <f t="shared" si="12"/>
        <v>0</v>
      </c>
      <c r="BH28" s="51">
        <f t="shared" si="12"/>
        <v>0</v>
      </c>
      <c r="BI28" s="51">
        <f t="shared" si="12"/>
        <v>0</v>
      </c>
      <c r="BJ28" s="51">
        <f t="shared" si="12"/>
        <v>0</v>
      </c>
      <c r="BK28" s="51">
        <f t="shared" si="13"/>
        <v>0</v>
      </c>
      <c r="BL28" s="51">
        <f t="shared" si="13"/>
        <v>0</v>
      </c>
      <c r="BM28" s="51">
        <f t="shared" si="13"/>
        <v>0</v>
      </c>
      <c r="BN28" s="51">
        <f t="shared" si="13"/>
        <v>0</v>
      </c>
      <c r="BO28" s="51">
        <f t="shared" si="13"/>
        <v>0</v>
      </c>
      <c r="BP28" s="51">
        <f t="shared" si="13"/>
        <v>0</v>
      </c>
      <c r="BQ28" s="51">
        <f t="shared" si="13"/>
        <v>0</v>
      </c>
      <c r="BR28" s="51">
        <f t="shared" si="13"/>
        <v>0</v>
      </c>
      <c r="BS28" s="51">
        <f t="shared" si="13"/>
        <v>0</v>
      </c>
      <c r="BT28" s="51">
        <f t="shared" si="13"/>
        <v>0</v>
      </c>
      <c r="BU28" s="51">
        <f t="shared" si="14"/>
        <v>0</v>
      </c>
      <c r="BV28" s="51">
        <f t="shared" si="14"/>
        <v>0</v>
      </c>
      <c r="BW28" s="51">
        <f t="shared" si="14"/>
        <v>0</v>
      </c>
      <c r="BX28" s="51">
        <f t="shared" si="14"/>
        <v>0</v>
      </c>
      <c r="BY28" s="51">
        <f t="shared" si="14"/>
        <v>0</v>
      </c>
      <c r="BZ28" s="51">
        <f t="shared" si="14"/>
        <v>0</v>
      </c>
      <c r="CA28" s="51">
        <f t="shared" si="14"/>
        <v>0</v>
      </c>
      <c r="CB28" s="51">
        <f t="shared" si="14"/>
        <v>0</v>
      </c>
      <c r="CC28" s="51">
        <f t="shared" si="14"/>
        <v>0</v>
      </c>
      <c r="CD28" s="51">
        <f t="shared" si="14"/>
        <v>0</v>
      </c>
      <c r="CE28" s="51">
        <f t="shared" si="15"/>
        <v>0</v>
      </c>
      <c r="CF28" s="51">
        <f t="shared" si="15"/>
        <v>0</v>
      </c>
      <c r="CG28" s="51">
        <f t="shared" si="15"/>
        <v>0</v>
      </c>
      <c r="CH28" s="51">
        <f t="shared" si="15"/>
        <v>0</v>
      </c>
      <c r="CI28" s="51">
        <f t="shared" si="15"/>
        <v>0</v>
      </c>
      <c r="CJ28" s="51">
        <f t="shared" si="15"/>
        <v>0</v>
      </c>
      <c r="CK28" s="51">
        <f t="shared" si="15"/>
        <v>0</v>
      </c>
      <c r="CL28" s="51">
        <f t="shared" si="15"/>
        <v>0</v>
      </c>
      <c r="CM28" s="51">
        <f t="shared" si="15"/>
        <v>0</v>
      </c>
      <c r="CN28" s="51">
        <f t="shared" si="15"/>
        <v>0</v>
      </c>
      <c r="CO28" s="51">
        <f t="shared" si="15"/>
        <v>0</v>
      </c>
      <c r="CQ28" s="44">
        <v>10</v>
      </c>
      <c r="CR28" s="51">
        <f t="shared" si="16"/>
        <v>5302.9085650008046</v>
      </c>
      <c r="CS28" s="51">
        <f t="shared" si="17"/>
        <v>5302.9085650008046</v>
      </c>
      <c r="CT28" s="51">
        <f t="shared" si="17"/>
        <v>5302.9085650008046</v>
      </c>
      <c r="CU28" s="51">
        <f t="shared" si="17"/>
        <v>5302.9085650008046</v>
      </c>
      <c r="CV28" s="51">
        <f t="shared" si="17"/>
        <v>5302.9085650008046</v>
      </c>
      <c r="CW28" s="51">
        <f t="shared" si="17"/>
        <v>5302.9085650008046</v>
      </c>
      <c r="CX28" s="51">
        <f t="shared" si="17"/>
        <v>5302.9085650008046</v>
      </c>
      <c r="CY28" s="51">
        <f t="shared" si="17"/>
        <v>5302.9085650008046</v>
      </c>
      <c r="CZ28" s="51">
        <f t="shared" si="17"/>
        <v>5302.9085650008046</v>
      </c>
      <c r="DA28" s="51">
        <f t="shared" si="17"/>
        <v>5302.9085650008046</v>
      </c>
      <c r="DB28" s="51">
        <f t="shared" si="17"/>
        <v>5302.9085650008046</v>
      </c>
      <c r="DC28" s="51">
        <f t="shared" si="17"/>
        <v>5302.9085650008046</v>
      </c>
      <c r="DD28" s="51">
        <f t="shared" si="17"/>
        <v>5302.9085650008046</v>
      </c>
      <c r="DE28" s="51">
        <f t="shared" si="17"/>
        <v>5302.9085650008046</v>
      </c>
      <c r="DF28" s="51">
        <f t="shared" si="17"/>
        <v>5302.9085650008046</v>
      </c>
      <c r="DG28" s="51">
        <f t="shared" si="17"/>
        <v>5302.9085650008046</v>
      </c>
      <c r="DH28" s="51">
        <f t="shared" si="17"/>
        <v>5302.9085650008046</v>
      </c>
      <c r="DI28" s="51">
        <f t="shared" si="18"/>
        <v>5302.9085650008046</v>
      </c>
      <c r="DJ28" s="51">
        <f t="shared" si="18"/>
        <v>5302.9085650008046</v>
      </c>
      <c r="DK28" s="51">
        <f t="shared" si="18"/>
        <v>5302.9085650008046</v>
      </c>
      <c r="DL28" s="51">
        <f t="shared" si="18"/>
        <v>5302.9085650008046</v>
      </c>
      <c r="DM28" s="51">
        <f t="shared" si="18"/>
        <v>5302.9085650008046</v>
      </c>
      <c r="DN28" s="51">
        <f t="shared" si="18"/>
        <v>5302.9085650008046</v>
      </c>
      <c r="DO28" s="51">
        <f t="shared" si="18"/>
        <v>5302.9085650008046</v>
      </c>
      <c r="DP28" s="51">
        <f t="shared" si="18"/>
        <v>5302.9085650008046</v>
      </c>
      <c r="DQ28" s="51">
        <f t="shared" si="18"/>
        <v>5302.9085650008046</v>
      </c>
      <c r="DR28" s="51">
        <f t="shared" si="18"/>
        <v>5302.9085650008046</v>
      </c>
      <c r="DS28" s="51">
        <f t="shared" si="18"/>
        <v>5302.9085650008046</v>
      </c>
      <c r="DT28" s="51">
        <f t="shared" si="18"/>
        <v>5302.9085650008046</v>
      </c>
      <c r="DU28" s="51">
        <f t="shared" si="18"/>
        <v>5302.9085650008046</v>
      </c>
      <c r="DV28" s="51">
        <f t="shared" si="18"/>
        <v>5302.9085650008046</v>
      </c>
      <c r="DW28" s="51">
        <f t="shared" si="19"/>
        <v>5302.9085650008046</v>
      </c>
      <c r="DX28" s="51">
        <f t="shared" si="19"/>
        <v>5302.9085650008046</v>
      </c>
      <c r="DY28" s="51">
        <f t="shared" si="19"/>
        <v>5302.9085650008046</v>
      </c>
      <c r="DZ28" s="51">
        <f t="shared" si="19"/>
        <v>5302.9085650008046</v>
      </c>
      <c r="EA28" s="51">
        <f t="shared" si="19"/>
        <v>5302.9085650008046</v>
      </c>
      <c r="EB28" s="51">
        <f t="shared" si="19"/>
        <v>5302.9085650008046</v>
      </c>
      <c r="EC28" s="51">
        <f t="shared" si="19"/>
        <v>5302.9085650008046</v>
      </c>
      <c r="ED28" s="51">
        <f t="shared" si="19"/>
        <v>5302.9085650008046</v>
      </c>
      <c r="EE28" s="51">
        <f t="shared" si="19"/>
        <v>5302.9085650008046</v>
      </c>
      <c r="EF28" s="51">
        <f t="shared" si="19"/>
        <v>5302.9085650008046</v>
      </c>
      <c r="EH28" s="44">
        <v>10</v>
      </c>
      <c r="EI28" s="51">
        <f t="shared" si="107"/>
        <v>10628.592685756783</v>
      </c>
      <c r="EJ28" s="51">
        <f t="shared" si="107"/>
        <v>10097.163051468944</v>
      </c>
      <c r="EK28" s="51">
        <f t="shared" si="107"/>
        <v>9565.7334171811053</v>
      </c>
      <c r="EL28" s="51">
        <f t="shared" si="107"/>
        <v>9034.3037828932665</v>
      </c>
      <c r="EM28" s="51">
        <f t="shared" si="107"/>
        <v>8502.8741486054259</v>
      </c>
      <c r="EN28" s="51">
        <f t="shared" si="107"/>
        <v>7971.4445143175872</v>
      </c>
      <c r="EO28" s="51">
        <f t="shared" si="107"/>
        <v>7440.0148800297484</v>
      </c>
      <c r="EP28" s="51">
        <f t="shared" si="107"/>
        <v>6908.5852457419087</v>
      </c>
      <c r="EQ28" s="51">
        <f t="shared" si="107"/>
        <v>6377.1556114540699</v>
      </c>
      <c r="ER28" s="51">
        <f t="shared" si="107"/>
        <v>5845.7259771662302</v>
      </c>
      <c r="ES28" s="51">
        <f t="shared" si="107"/>
        <v>5314.2963428783914</v>
      </c>
      <c r="ET28" s="51">
        <f t="shared" si="107"/>
        <v>4782.8667085905527</v>
      </c>
      <c r="EU28" s="51">
        <f t="shared" si="107"/>
        <v>4251.437074302713</v>
      </c>
      <c r="EV28" s="51">
        <f t="shared" si="107"/>
        <v>3720.0074400148742</v>
      </c>
      <c r="EW28" s="51">
        <f t="shared" si="107"/>
        <v>3188.577805727035</v>
      </c>
      <c r="EX28" s="51">
        <f t="shared" si="107"/>
        <v>2657.1481714391957</v>
      </c>
      <c r="EY28" s="51">
        <f t="shared" si="108"/>
        <v>2125.7185371513565</v>
      </c>
      <c r="EZ28" s="51">
        <f t="shared" si="108"/>
        <v>1594.2889028635175</v>
      </c>
      <c r="FA28" s="51">
        <f t="shared" si="108"/>
        <v>1062.8592685756782</v>
      </c>
      <c r="FB28" s="51">
        <f t="shared" si="108"/>
        <v>531.42963428783912</v>
      </c>
      <c r="FC28" s="51">
        <f t="shared" si="108"/>
        <v>0</v>
      </c>
      <c r="FD28" s="51">
        <f t="shared" si="108"/>
        <v>-531.42963428783912</v>
      </c>
      <c r="FE28" s="51">
        <f t="shared" si="108"/>
        <v>-1062.8592685756782</v>
      </c>
      <c r="FF28" s="51">
        <f t="shared" si="108"/>
        <v>-1594.2889028635175</v>
      </c>
      <c r="FG28" s="51">
        <f t="shared" si="108"/>
        <v>-2125.7185371513565</v>
      </c>
      <c r="FH28" s="51">
        <f t="shared" si="108"/>
        <v>-2657.1481714391966</v>
      </c>
      <c r="FI28" s="51">
        <f t="shared" si="108"/>
        <v>-3188.5778057270368</v>
      </c>
      <c r="FJ28" s="51">
        <f t="shared" si="108"/>
        <v>-3720.0074400148769</v>
      </c>
      <c r="FK28" s="51">
        <f t="shared" si="108"/>
        <v>-4251.4370743027166</v>
      </c>
      <c r="FL28" s="51">
        <f t="shared" si="108"/>
        <v>-4782.8667085905572</v>
      </c>
      <c r="FM28" s="51">
        <f t="shared" si="109"/>
        <v>-5314.2963428783969</v>
      </c>
      <c r="FN28" s="51">
        <f t="shared" si="109"/>
        <v>-5845.7259771662375</v>
      </c>
      <c r="FO28" s="51">
        <f t="shared" si="109"/>
        <v>-6377.1556114540772</v>
      </c>
      <c r="FP28" s="51">
        <f t="shared" si="109"/>
        <v>-6908.5852457419178</v>
      </c>
      <c r="FQ28" s="51">
        <f t="shared" si="109"/>
        <v>-7440.0148800297575</v>
      </c>
      <c r="FR28" s="51">
        <f t="shared" si="109"/>
        <v>-7971.4445143175972</v>
      </c>
      <c r="FS28" s="51">
        <f t="shared" si="109"/>
        <v>-8502.8741486054369</v>
      </c>
      <c r="FT28" s="51">
        <f t="shared" si="109"/>
        <v>-9034.3037828932775</v>
      </c>
      <c r="FU28" s="51">
        <f t="shared" si="109"/>
        <v>-9565.7334171811181</v>
      </c>
      <c r="FV28" s="51">
        <f t="shared" si="109"/>
        <v>-10097.16305146896</v>
      </c>
      <c r="FW28" s="51">
        <f t="shared" si="109"/>
        <v>-10628.592685756797</v>
      </c>
      <c r="FY28" s="44">
        <v>10</v>
      </c>
      <c r="FZ28" s="51">
        <f t="shared" si="20"/>
        <v>15931.501250757588</v>
      </c>
      <c r="GA28" s="51">
        <f t="shared" si="21"/>
        <v>15400.071616469748</v>
      </c>
      <c r="GB28" s="51">
        <f t="shared" si="22"/>
        <v>14868.641982181911</v>
      </c>
      <c r="GC28" s="51">
        <f t="shared" si="23"/>
        <v>14337.21234789407</v>
      </c>
      <c r="GD28" s="51">
        <f t="shared" si="24"/>
        <v>13805.78271360623</v>
      </c>
      <c r="GE28" s="51">
        <f t="shared" si="25"/>
        <v>13274.353079318393</v>
      </c>
      <c r="GF28" s="51">
        <f t="shared" si="26"/>
        <v>12742.923445030552</v>
      </c>
      <c r="GG28" s="51">
        <f t="shared" si="27"/>
        <v>12211.493810742713</v>
      </c>
      <c r="GH28" s="51">
        <f t="shared" si="28"/>
        <v>11680.064176454875</v>
      </c>
      <c r="GI28" s="51">
        <f t="shared" si="29"/>
        <v>11148.634542167034</v>
      </c>
      <c r="GJ28" s="51">
        <f t="shared" si="30"/>
        <v>10617.204907879197</v>
      </c>
      <c r="GK28" s="51">
        <f t="shared" si="31"/>
        <v>10085.775273591356</v>
      </c>
      <c r="GL28" s="51">
        <f t="shared" si="32"/>
        <v>9554.3456393035176</v>
      </c>
      <c r="GM28" s="51">
        <f t="shared" si="33"/>
        <v>9022.9160050156788</v>
      </c>
      <c r="GN28" s="51">
        <f t="shared" si="34"/>
        <v>8491.48637072784</v>
      </c>
      <c r="GO28" s="51">
        <f t="shared" si="35"/>
        <v>7960.0567364400003</v>
      </c>
      <c r="GP28" s="51">
        <f t="shared" si="36"/>
        <v>7428.6271021521607</v>
      </c>
      <c r="GQ28" s="51">
        <f t="shared" si="37"/>
        <v>6897.1974678643219</v>
      </c>
      <c r="GR28" s="51">
        <f t="shared" si="38"/>
        <v>6365.7678335764831</v>
      </c>
      <c r="GS28" s="51">
        <f t="shared" si="39"/>
        <v>5834.3381992886434</v>
      </c>
      <c r="GT28" s="51">
        <f t="shared" si="40"/>
        <v>5302.9085650008046</v>
      </c>
      <c r="GU28" s="51">
        <f t="shared" si="41"/>
        <v>4771.4789307129658</v>
      </c>
      <c r="GV28" s="51">
        <f t="shared" si="42"/>
        <v>4240.0492964251262</v>
      </c>
      <c r="GW28" s="51">
        <f t="shared" si="43"/>
        <v>3708.6196621372874</v>
      </c>
      <c r="GX28" s="51">
        <f t="shared" si="44"/>
        <v>3177.1900278494481</v>
      </c>
      <c r="GY28" s="51">
        <f t="shared" si="45"/>
        <v>2645.760393561608</v>
      </c>
      <c r="GZ28" s="51">
        <f t="shared" si="46"/>
        <v>2114.3307592737679</v>
      </c>
      <c r="HA28" s="51">
        <f t="shared" si="47"/>
        <v>1582.9011249859277</v>
      </c>
      <c r="HB28" s="51">
        <f t="shared" si="48"/>
        <v>1051.471490698088</v>
      </c>
      <c r="HC28" s="51">
        <f t="shared" si="49"/>
        <v>520.04185641024742</v>
      </c>
      <c r="HD28" s="51">
        <f t="shared" si="50"/>
        <v>-11.387777877592271</v>
      </c>
      <c r="HE28" s="51">
        <f t="shared" si="51"/>
        <v>-542.81741216543287</v>
      </c>
      <c r="HF28" s="51">
        <f t="shared" si="52"/>
        <v>-1074.2470464532726</v>
      </c>
      <c r="HG28" s="51">
        <f t="shared" si="53"/>
        <v>-1605.6766807411132</v>
      </c>
      <c r="HH28" s="51">
        <f t="shared" si="54"/>
        <v>-2137.1063150289528</v>
      </c>
      <c r="HI28" s="51">
        <f t="shared" si="55"/>
        <v>-2668.5359493167925</v>
      </c>
      <c r="HJ28" s="51">
        <f t="shared" si="56"/>
        <v>-3199.9655836046322</v>
      </c>
      <c r="HK28" s="51">
        <f t="shared" si="57"/>
        <v>-3731.3952178924728</v>
      </c>
      <c r="HL28" s="51">
        <f t="shared" si="58"/>
        <v>-4262.8248521803134</v>
      </c>
      <c r="HM28" s="51">
        <f t="shared" si="59"/>
        <v>-4794.2544864681558</v>
      </c>
      <c r="HN28" s="51">
        <f t="shared" si="60"/>
        <v>-5325.6841207559928</v>
      </c>
      <c r="HP28" s="44">
        <v>10</v>
      </c>
      <c r="HQ28" s="52">
        <f t="shared" si="61"/>
        <v>3530.6524184477003</v>
      </c>
      <c r="HR28" s="51">
        <f t="shared" si="62"/>
        <v>3530.6524184477003</v>
      </c>
      <c r="HS28" s="51">
        <f t="shared" si="62"/>
        <v>3530.6524184477003</v>
      </c>
      <c r="HT28" s="51">
        <f t="shared" si="62"/>
        <v>3530.6524184477003</v>
      </c>
      <c r="HU28" s="51">
        <f t="shared" si="62"/>
        <v>3530.6524184477003</v>
      </c>
      <c r="HV28" s="51">
        <f t="shared" si="62"/>
        <v>3530.6524184477003</v>
      </c>
      <c r="HW28" s="51">
        <f t="shared" si="62"/>
        <v>3530.6524184477003</v>
      </c>
      <c r="HX28" s="51">
        <f t="shared" si="62"/>
        <v>3530.6524184477003</v>
      </c>
      <c r="HY28" s="51">
        <f t="shared" si="62"/>
        <v>3530.6524184477003</v>
      </c>
      <c r="HZ28" s="51">
        <f t="shared" si="62"/>
        <v>3530.6524184477003</v>
      </c>
      <c r="IA28" s="51">
        <f t="shared" si="62"/>
        <v>3530.6524184477003</v>
      </c>
      <c r="IB28" s="51">
        <f t="shared" si="62"/>
        <v>3530.6524184477003</v>
      </c>
      <c r="IC28" s="51">
        <f t="shared" si="62"/>
        <v>3530.6524184477003</v>
      </c>
      <c r="ID28" s="51">
        <f t="shared" si="62"/>
        <v>3530.6524184477003</v>
      </c>
      <c r="IE28" s="51">
        <f t="shared" si="62"/>
        <v>3530.6524184477003</v>
      </c>
      <c r="IF28" s="51">
        <f t="shared" si="62"/>
        <v>3530.6524184477003</v>
      </c>
      <c r="IG28" s="51">
        <f t="shared" si="62"/>
        <v>3530.6524184477003</v>
      </c>
      <c r="IH28" s="51">
        <f t="shared" si="63"/>
        <v>3530.6524184477003</v>
      </c>
      <c r="II28" s="51">
        <f t="shared" si="63"/>
        <v>3530.6524184477003</v>
      </c>
      <c r="IJ28" s="51">
        <f t="shared" si="63"/>
        <v>3530.6524184477003</v>
      </c>
      <c r="IK28" s="51">
        <f t="shared" si="63"/>
        <v>3530.6524184477003</v>
      </c>
      <c r="IL28" s="51">
        <f t="shared" si="63"/>
        <v>3530.6524184477003</v>
      </c>
      <c r="IM28" s="51">
        <f t="shared" si="63"/>
        <v>3530.6524184477003</v>
      </c>
      <c r="IN28" s="51">
        <f t="shared" si="63"/>
        <v>3530.6524184477003</v>
      </c>
      <c r="IO28" s="51">
        <f t="shared" si="63"/>
        <v>3530.6524184477003</v>
      </c>
      <c r="IP28" s="51">
        <f t="shared" si="63"/>
        <v>3530.6524184477003</v>
      </c>
      <c r="IQ28" s="51">
        <f t="shared" si="63"/>
        <v>3530.6524184477003</v>
      </c>
      <c r="IR28" s="51">
        <f t="shared" si="63"/>
        <v>3530.6524184477003</v>
      </c>
      <c r="IS28" s="51">
        <f t="shared" si="63"/>
        <v>3530.6524184477003</v>
      </c>
      <c r="IT28" s="51">
        <f t="shared" si="63"/>
        <v>3530.6524184477003</v>
      </c>
      <c r="IU28" s="51">
        <f t="shared" si="63"/>
        <v>3530.6524184477003</v>
      </c>
      <c r="IV28" s="51">
        <f t="shared" si="64"/>
        <v>3530.6524184477003</v>
      </c>
      <c r="IW28" s="51">
        <f t="shared" si="64"/>
        <v>3530.6524184477003</v>
      </c>
      <c r="IX28" s="51">
        <f t="shared" si="64"/>
        <v>3530.6524184477003</v>
      </c>
      <c r="IY28" s="51">
        <f t="shared" si="64"/>
        <v>3530.6524184477003</v>
      </c>
      <c r="IZ28" s="51">
        <f t="shared" si="64"/>
        <v>3530.6524184477003</v>
      </c>
      <c r="JA28" s="51">
        <f t="shared" si="64"/>
        <v>3530.6524184477003</v>
      </c>
      <c r="JB28" s="51">
        <f t="shared" si="64"/>
        <v>3530.6524184477003</v>
      </c>
      <c r="JC28" s="51">
        <f t="shared" si="64"/>
        <v>3530.6524184477003</v>
      </c>
      <c r="JD28" s="51">
        <f t="shared" si="64"/>
        <v>3530.6524184477003</v>
      </c>
      <c r="JE28" s="51">
        <f t="shared" si="64"/>
        <v>3530.6524184477003</v>
      </c>
      <c r="JG28" s="44">
        <v>10</v>
      </c>
      <c r="JH28" s="51">
        <f t="shared" si="110"/>
        <v>3.8535782310627315E-12</v>
      </c>
      <c r="JI28" s="51">
        <f t="shared" si="110"/>
        <v>197.41282339707865</v>
      </c>
      <c r="JJ28" s="51">
        <f t="shared" si="110"/>
        <v>384.70191226097012</v>
      </c>
      <c r="JK28" s="51">
        <f t="shared" si="110"/>
        <v>561.86726659167823</v>
      </c>
      <c r="JL28" s="51">
        <f t="shared" si="110"/>
        <v>728.90888638920308</v>
      </c>
      <c r="JM28" s="51">
        <f t="shared" si="110"/>
        <v>885.8267716535446</v>
      </c>
      <c r="JN28" s="51">
        <f t="shared" si="110"/>
        <v>1032.6209223847029</v>
      </c>
      <c r="JO28" s="51">
        <f t="shared" si="110"/>
        <v>1169.291338582678</v>
      </c>
      <c r="JP28" s="51">
        <f t="shared" si="110"/>
        <v>1295.8380202474693</v>
      </c>
      <c r="JQ28" s="51">
        <f t="shared" si="110"/>
        <v>1412.2609673790776</v>
      </c>
      <c r="JR28" s="51">
        <f t="shared" si="110"/>
        <v>1518.5601799775027</v>
      </c>
      <c r="JS28" s="51">
        <f t="shared" si="110"/>
        <v>1614.7356580427445</v>
      </c>
      <c r="JT28" s="51">
        <f t="shared" si="110"/>
        <v>1700.7874015748027</v>
      </c>
      <c r="JU28" s="51">
        <f t="shared" si="110"/>
        <v>1776.7154105736781</v>
      </c>
      <c r="JV28" s="51">
        <f t="shared" si="110"/>
        <v>1842.51968503937</v>
      </c>
      <c r="JW28" s="51">
        <f t="shared" si="110"/>
        <v>1898.2002249718785</v>
      </c>
      <c r="JX28" s="51">
        <f t="shared" si="111"/>
        <v>1943.7570303712041</v>
      </c>
      <c r="JY28" s="51">
        <f t="shared" si="111"/>
        <v>1979.1901012373455</v>
      </c>
      <c r="JZ28" s="51">
        <f t="shared" si="111"/>
        <v>2004.4994375703038</v>
      </c>
      <c r="KA28" s="51">
        <f t="shared" si="111"/>
        <v>2019.685039370079</v>
      </c>
      <c r="KB28" s="51">
        <f t="shared" si="111"/>
        <v>2024.7469066366707</v>
      </c>
      <c r="KC28" s="51">
        <f t="shared" si="111"/>
        <v>2019.685039370079</v>
      </c>
      <c r="KD28" s="51">
        <f t="shared" si="111"/>
        <v>2004.4994375703041</v>
      </c>
      <c r="KE28" s="51">
        <f t="shared" si="111"/>
        <v>1979.1901012373455</v>
      </c>
      <c r="KF28" s="51">
        <f t="shared" si="111"/>
        <v>1943.7570303712041</v>
      </c>
      <c r="KG28" s="51">
        <f t="shared" si="111"/>
        <v>1898.2002249718785</v>
      </c>
      <c r="KH28" s="51">
        <f t="shared" si="111"/>
        <v>1842.51968503937</v>
      </c>
      <c r="KI28" s="51">
        <f t="shared" si="111"/>
        <v>1776.7154105736786</v>
      </c>
      <c r="KJ28" s="51">
        <f t="shared" si="111"/>
        <v>1700.7874015748032</v>
      </c>
      <c r="KK28" s="51">
        <f t="shared" si="111"/>
        <v>1614.7356580427449</v>
      </c>
      <c r="KL28" s="51">
        <f t="shared" si="112"/>
        <v>1518.5601799775027</v>
      </c>
      <c r="KM28" s="51">
        <f t="shared" si="112"/>
        <v>1412.2609673790776</v>
      </c>
      <c r="KN28" s="51">
        <f t="shared" si="112"/>
        <v>1295.8380202474691</v>
      </c>
      <c r="KO28" s="51">
        <f t="shared" si="112"/>
        <v>1169.2913385826776</v>
      </c>
      <c r="KP28" s="51">
        <f t="shared" si="112"/>
        <v>1032.620922384702</v>
      </c>
      <c r="KQ28" s="51">
        <f t="shared" si="112"/>
        <v>885.82677165354335</v>
      </c>
      <c r="KR28" s="51">
        <f t="shared" si="112"/>
        <v>728.90888638920137</v>
      </c>
      <c r="KS28" s="51">
        <f t="shared" si="112"/>
        <v>561.86726659167584</v>
      </c>
      <c r="KT28" s="51">
        <f t="shared" si="112"/>
        <v>384.70191226096728</v>
      </c>
      <c r="KU28" s="51">
        <f t="shared" si="112"/>
        <v>197.41282339707516</v>
      </c>
      <c r="KV28" s="51">
        <f t="shared" si="112"/>
        <v>0</v>
      </c>
      <c r="KX28" s="53">
        <f t="shared" si="113"/>
        <v>17064.854280144391</v>
      </c>
      <c r="KY28" s="53">
        <f t="shared" si="65"/>
        <v>16573.341267245836</v>
      </c>
      <c r="KZ28" s="53">
        <f t="shared" si="66"/>
        <v>16090.898687701254</v>
      </c>
      <c r="LA28" s="53">
        <f t="shared" si="67"/>
        <v>15617.274470408707</v>
      </c>
      <c r="LB28" s="53">
        <f t="shared" si="68"/>
        <v>15152.230209739813</v>
      </c>
      <c r="LC28" s="53">
        <f t="shared" si="69"/>
        <v>14695.544780041871</v>
      </c>
      <c r="LD28" s="53">
        <f t="shared" si="70"/>
        <v>14247.018471723162</v>
      </c>
      <c r="LE28" s="53">
        <f t="shared" si="71"/>
        <v>13806.477729418637</v>
      </c>
      <c r="LF28" s="53">
        <f t="shared" si="72"/>
        <v>13373.780587026726</v>
      </c>
      <c r="LG28" s="53">
        <f t="shared" si="73"/>
        <v>12948.822910767572</v>
      </c>
      <c r="LH28" s="53">
        <f t="shared" si="74"/>
        <v>12531.545579704278</v>
      </c>
      <c r="LI28" s="53">
        <f t="shared" si="75"/>
        <v>12121.94275292219</v>
      </c>
      <c r="LJ28" s="53">
        <f t="shared" si="76"/>
        <v>11720.071392744016</v>
      </c>
      <c r="LK28" s="53">
        <f t="shared" si="77"/>
        <v>11326.062232027063</v>
      </c>
      <c r="LL28" s="53">
        <f t="shared" si="78"/>
        <v>10940.132387370877</v>
      </c>
      <c r="LM28" s="53">
        <f t="shared" si="79"/>
        <v>10562.599823398854</v>
      </c>
      <c r="LN28" s="53">
        <f t="shared" si="80"/>
        <v>10193.899857358509</v>
      </c>
      <c r="LO28" s="53">
        <f t="shared" si="81"/>
        <v>9834.6038446341845</v>
      </c>
      <c r="LP28" s="53">
        <f t="shared" si="82"/>
        <v>9485.4400844835764</v>
      </c>
      <c r="LQ28" s="53">
        <f t="shared" si="83"/>
        <v>9147.3168032006197</v>
      </c>
      <c r="LR28" s="53">
        <f t="shared" si="84"/>
        <v>8821.3467711135236</v>
      </c>
      <c r="LS28" s="53">
        <f t="shared" si="85"/>
        <v>8508.8726433456195</v>
      </c>
      <c r="LT28" s="53">
        <f t="shared" si="86"/>
        <v>8211.4914310036274</v>
      </c>
      <c r="LU28" s="53">
        <f t="shared" si="87"/>
        <v>7931.0755682045265</v>
      </c>
      <c r="LV28" s="53">
        <f t="shared" si="88"/>
        <v>7669.7868387648305</v>
      </c>
      <c r="LW28" s="53">
        <f t="shared" si="89"/>
        <v>7430.0780508727448</v>
      </c>
      <c r="LX28" s="53">
        <f t="shared" si="90"/>
        <v>7214.6760446021208</v>
      </c>
      <c r="LY28" s="53">
        <f t="shared" si="91"/>
        <v>7026.5388650219165</v>
      </c>
      <c r="LZ28" s="53">
        <f t="shared" si="92"/>
        <v>6868.7804704684913</v>
      </c>
      <c r="MA28" s="53">
        <f t="shared" si="93"/>
        <v>6744.5590492006668</v>
      </c>
      <c r="MB28" s="53">
        <f t="shared" si="94"/>
        <v>6656.9305420589062</v>
      </c>
      <c r="MC28" s="53">
        <f t="shared" si="95"/>
        <v>6608.6771265185307</v>
      </c>
      <c r="MD28" s="53">
        <f t="shared" si="96"/>
        <v>6602.1295610311981</v>
      </c>
      <c r="ME28" s="53">
        <f t="shared" si="97"/>
        <v>6639.0092488413511</v>
      </c>
      <c r="MF28" s="53">
        <f t="shared" si="98"/>
        <v>6720.3170170348594</v>
      </c>
      <c r="MG28" s="53">
        <f t="shared" si="99"/>
        <v>6846.2888356103031</v>
      </c>
      <c r="MH28" s="53">
        <f t="shared" si="100"/>
        <v>7016.42528143052</v>
      </c>
      <c r="MI28" s="53">
        <f t="shared" si="101"/>
        <v>7229.5860356997064</v>
      </c>
      <c r="MJ28" s="53">
        <f t="shared" si="102"/>
        <v>7484.1286669811889</v>
      </c>
      <c r="MK28" s="53">
        <f t="shared" si="103"/>
        <v>7778.0660224259245</v>
      </c>
      <c r="ML28" s="53">
        <f t="shared" si="104"/>
        <v>8109.2188806163267</v>
      </c>
      <c r="MS28" s="54"/>
      <c r="MT28" s="54"/>
      <c r="MU28" s="54"/>
      <c r="MV28" s="54"/>
      <c r="MW28" s="54"/>
      <c r="MX28" s="54"/>
      <c r="MY28" s="54"/>
      <c r="MZ28" s="54"/>
      <c r="NA28" s="54"/>
      <c r="NB28" s="54"/>
      <c r="NC28" s="54"/>
      <c r="ND28" s="54"/>
      <c r="NE28" s="54"/>
      <c r="NF28" s="54"/>
      <c r="NG28" s="54"/>
      <c r="NH28" s="54"/>
      <c r="NI28" s="54"/>
      <c r="NJ28" s="54"/>
      <c r="NK28" s="54"/>
      <c r="NL28" s="54"/>
      <c r="NM28" s="54"/>
      <c r="NN28" s="54"/>
      <c r="NO28" s="54"/>
      <c r="NP28" s="54"/>
      <c r="NQ28" s="54"/>
      <c r="NR28" s="54"/>
      <c r="NS28" s="54"/>
      <c r="NT28" s="54"/>
      <c r="NU28" s="54"/>
      <c r="NV28" s="54"/>
      <c r="NW28" s="54"/>
      <c r="NX28" s="54"/>
      <c r="NY28" s="54"/>
      <c r="NZ28" s="54"/>
      <c r="OA28" s="54"/>
      <c r="OB28" s="54"/>
      <c r="OC28" s="54"/>
      <c r="OD28" s="54"/>
      <c r="OE28" s="54"/>
      <c r="OF28" s="54"/>
      <c r="OG28" s="54"/>
      <c r="OH28" s="55"/>
      <c r="OI28" s="55"/>
      <c r="OJ28" s="55"/>
      <c r="OK28" s="55"/>
      <c r="OL28" s="55"/>
      <c r="OM28" s="55"/>
      <c r="ON28" s="55"/>
      <c r="OO28" s="55"/>
      <c r="OP28" s="55"/>
      <c r="OQ28" s="55"/>
      <c r="OR28" s="55"/>
    </row>
    <row r="29" spans="1:408" s="28" customFormat="1" ht="13.8" x14ac:dyDescent="0.3">
      <c r="A29" s="24"/>
      <c r="M29" s="11"/>
      <c r="N29" s="11"/>
      <c r="O29" s="11"/>
      <c r="P29" s="11"/>
      <c r="Q29" s="11"/>
      <c r="R29" s="12"/>
      <c r="S29" s="12"/>
      <c r="U29" s="47">
        <f t="shared" si="105"/>
        <v>0.52500000000000002</v>
      </c>
      <c r="V29" s="28">
        <f t="shared" si="0"/>
        <v>4820.8259681825512</v>
      </c>
      <c r="Z29" s="47">
        <f t="shared" si="106"/>
        <v>0.47624999999999973</v>
      </c>
      <c r="AA29" s="28">
        <f t="shared" si="1"/>
        <v>5314.2963428783914</v>
      </c>
      <c r="AC29" s="5"/>
      <c r="AD29" s="5"/>
      <c r="AE29" s="5"/>
      <c r="AF29" s="5"/>
      <c r="AG29" s="5"/>
      <c r="AH29" s="49">
        <f t="shared" si="2"/>
        <v>0.47624999999999973</v>
      </c>
      <c r="AI29" s="49">
        <f t="shared" si="3"/>
        <v>0.23812499999999986</v>
      </c>
      <c r="AJ29" s="49">
        <f t="shared" si="4"/>
        <v>7.937500000000014E-2</v>
      </c>
      <c r="AK29" s="49">
        <f t="shared" si="5"/>
        <v>0.33337499999999981</v>
      </c>
      <c r="AL29" s="50">
        <f t="shared" si="6"/>
        <v>3796.4004499437624</v>
      </c>
      <c r="AN29" s="5"/>
      <c r="AO29" s="5"/>
      <c r="AP29" s="5"/>
      <c r="AQ29" s="5"/>
      <c r="AR29" s="5"/>
      <c r="AS29" s="49">
        <f t="shared" si="7"/>
        <v>0.52500000000000002</v>
      </c>
      <c r="AT29" s="49">
        <f t="shared" si="8"/>
        <v>0.26250000000000001</v>
      </c>
      <c r="AU29" s="49">
        <f t="shared" si="9"/>
        <v>8.7499999999999967E-2</v>
      </c>
      <c r="AV29" s="49">
        <f t="shared" si="10"/>
        <v>0.33337500000000003</v>
      </c>
      <c r="AW29" s="50">
        <f t="shared" si="11"/>
        <v>1518.5601799775027</v>
      </c>
      <c r="AZ29" s="44">
        <v>11</v>
      </c>
      <c r="BA29" s="51">
        <f t="shared" ref="BA29:BJ38" si="114">$C$31/$G$18</f>
        <v>0</v>
      </c>
      <c r="BB29" s="51">
        <f t="shared" si="114"/>
        <v>0</v>
      </c>
      <c r="BC29" s="51">
        <f t="shared" si="114"/>
        <v>0</v>
      </c>
      <c r="BD29" s="51">
        <f t="shared" si="114"/>
        <v>0</v>
      </c>
      <c r="BE29" s="51">
        <f t="shared" si="114"/>
        <v>0</v>
      </c>
      <c r="BF29" s="51">
        <f t="shared" si="114"/>
        <v>0</v>
      </c>
      <c r="BG29" s="51">
        <f t="shared" si="114"/>
        <v>0</v>
      </c>
      <c r="BH29" s="51">
        <f t="shared" si="114"/>
        <v>0</v>
      </c>
      <c r="BI29" s="51">
        <f t="shared" si="114"/>
        <v>0</v>
      </c>
      <c r="BJ29" s="51">
        <f t="shared" si="114"/>
        <v>0</v>
      </c>
      <c r="BK29" s="51">
        <f t="shared" ref="BK29:BT38" si="115">$C$31/$G$18</f>
        <v>0</v>
      </c>
      <c r="BL29" s="51">
        <f t="shared" si="115"/>
        <v>0</v>
      </c>
      <c r="BM29" s="51">
        <f t="shared" si="115"/>
        <v>0</v>
      </c>
      <c r="BN29" s="51">
        <f t="shared" si="115"/>
        <v>0</v>
      </c>
      <c r="BO29" s="51">
        <f t="shared" si="115"/>
        <v>0</v>
      </c>
      <c r="BP29" s="51">
        <f t="shared" si="115"/>
        <v>0</v>
      </c>
      <c r="BQ29" s="51">
        <f t="shared" si="115"/>
        <v>0</v>
      </c>
      <c r="BR29" s="51">
        <f t="shared" si="115"/>
        <v>0</v>
      </c>
      <c r="BS29" s="51">
        <f t="shared" si="115"/>
        <v>0</v>
      </c>
      <c r="BT29" s="51">
        <f t="shared" si="115"/>
        <v>0</v>
      </c>
      <c r="BU29" s="51">
        <f t="shared" ref="BU29:CD38" si="116">$C$31/$G$18</f>
        <v>0</v>
      </c>
      <c r="BV29" s="51">
        <f t="shared" si="116"/>
        <v>0</v>
      </c>
      <c r="BW29" s="51">
        <f t="shared" si="116"/>
        <v>0</v>
      </c>
      <c r="BX29" s="51">
        <f t="shared" si="116"/>
        <v>0</v>
      </c>
      <c r="BY29" s="51">
        <f t="shared" si="116"/>
        <v>0</v>
      </c>
      <c r="BZ29" s="51">
        <f t="shared" si="116"/>
        <v>0</v>
      </c>
      <c r="CA29" s="51">
        <f t="shared" si="116"/>
        <v>0</v>
      </c>
      <c r="CB29" s="51">
        <f t="shared" si="116"/>
        <v>0</v>
      </c>
      <c r="CC29" s="51">
        <f t="shared" si="116"/>
        <v>0</v>
      </c>
      <c r="CD29" s="51">
        <f t="shared" si="116"/>
        <v>0</v>
      </c>
      <c r="CE29" s="51">
        <f t="shared" ref="CE29:CO38" si="117">$C$31/$G$18</f>
        <v>0</v>
      </c>
      <c r="CF29" s="51">
        <f t="shared" si="117"/>
        <v>0</v>
      </c>
      <c r="CG29" s="51">
        <f t="shared" si="117"/>
        <v>0</v>
      </c>
      <c r="CH29" s="51">
        <f t="shared" si="117"/>
        <v>0</v>
      </c>
      <c r="CI29" s="51">
        <f t="shared" si="117"/>
        <v>0</v>
      </c>
      <c r="CJ29" s="51">
        <f t="shared" si="117"/>
        <v>0</v>
      </c>
      <c r="CK29" s="51">
        <f t="shared" si="117"/>
        <v>0</v>
      </c>
      <c r="CL29" s="51">
        <f t="shared" si="117"/>
        <v>0</v>
      </c>
      <c r="CM29" s="51">
        <f t="shared" si="117"/>
        <v>0</v>
      </c>
      <c r="CN29" s="51">
        <f t="shared" si="117"/>
        <v>0</v>
      </c>
      <c r="CO29" s="51">
        <f t="shared" si="117"/>
        <v>0</v>
      </c>
      <c r="CQ29" s="44">
        <v>11</v>
      </c>
      <c r="CR29" s="51">
        <f t="shared" si="16"/>
        <v>4820.8259681825512</v>
      </c>
      <c r="CS29" s="51">
        <f t="shared" si="17"/>
        <v>4820.8259681825512</v>
      </c>
      <c r="CT29" s="51">
        <f t="shared" si="17"/>
        <v>4820.8259681825512</v>
      </c>
      <c r="CU29" s="51">
        <f t="shared" si="17"/>
        <v>4820.8259681825512</v>
      </c>
      <c r="CV29" s="51">
        <f t="shared" si="17"/>
        <v>4820.8259681825512</v>
      </c>
      <c r="CW29" s="51">
        <f t="shared" si="17"/>
        <v>4820.8259681825512</v>
      </c>
      <c r="CX29" s="51">
        <f t="shared" si="17"/>
        <v>4820.8259681825512</v>
      </c>
      <c r="CY29" s="51">
        <f t="shared" si="17"/>
        <v>4820.8259681825512</v>
      </c>
      <c r="CZ29" s="51">
        <f t="shared" si="17"/>
        <v>4820.8259681825512</v>
      </c>
      <c r="DA29" s="51">
        <f t="shared" si="17"/>
        <v>4820.8259681825512</v>
      </c>
      <c r="DB29" s="51">
        <f t="shared" si="17"/>
        <v>4820.8259681825512</v>
      </c>
      <c r="DC29" s="51">
        <f t="shared" si="17"/>
        <v>4820.8259681825512</v>
      </c>
      <c r="DD29" s="51">
        <f t="shared" si="17"/>
        <v>4820.8259681825512</v>
      </c>
      <c r="DE29" s="51">
        <f t="shared" si="17"/>
        <v>4820.8259681825512</v>
      </c>
      <c r="DF29" s="51">
        <f t="shared" si="17"/>
        <v>4820.8259681825512</v>
      </c>
      <c r="DG29" s="51">
        <f t="shared" si="17"/>
        <v>4820.8259681825512</v>
      </c>
      <c r="DH29" s="51">
        <f t="shared" si="17"/>
        <v>4820.8259681825512</v>
      </c>
      <c r="DI29" s="51">
        <f t="shared" si="18"/>
        <v>4820.8259681825512</v>
      </c>
      <c r="DJ29" s="51">
        <f t="shared" si="18"/>
        <v>4820.8259681825512</v>
      </c>
      <c r="DK29" s="51">
        <f t="shared" si="18"/>
        <v>4820.8259681825512</v>
      </c>
      <c r="DL29" s="51">
        <f t="shared" si="18"/>
        <v>4820.8259681825512</v>
      </c>
      <c r="DM29" s="51">
        <f t="shared" si="18"/>
        <v>4820.8259681825512</v>
      </c>
      <c r="DN29" s="51">
        <f t="shared" si="18"/>
        <v>4820.8259681825512</v>
      </c>
      <c r="DO29" s="51">
        <f t="shared" si="18"/>
        <v>4820.8259681825512</v>
      </c>
      <c r="DP29" s="51">
        <f t="shared" si="18"/>
        <v>4820.8259681825512</v>
      </c>
      <c r="DQ29" s="51">
        <f t="shared" si="18"/>
        <v>4820.8259681825512</v>
      </c>
      <c r="DR29" s="51">
        <f t="shared" si="18"/>
        <v>4820.8259681825512</v>
      </c>
      <c r="DS29" s="51">
        <f t="shared" si="18"/>
        <v>4820.8259681825512</v>
      </c>
      <c r="DT29" s="51">
        <f t="shared" si="18"/>
        <v>4820.8259681825512</v>
      </c>
      <c r="DU29" s="51">
        <f t="shared" si="18"/>
        <v>4820.8259681825512</v>
      </c>
      <c r="DV29" s="51">
        <f t="shared" si="18"/>
        <v>4820.8259681825512</v>
      </c>
      <c r="DW29" s="51">
        <f t="shared" si="19"/>
        <v>4820.8259681825512</v>
      </c>
      <c r="DX29" s="51">
        <f t="shared" si="19"/>
        <v>4820.8259681825512</v>
      </c>
      <c r="DY29" s="51">
        <f t="shared" si="19"/>
        <v>4820.8259681825512</v>
      </c>
      <c r="DZ29" s="51">
        <f t="shared" si="19"/>
        <v>4820.8259681825512</v>
      </c>
      <c r="EA29" s="51">
        <f t="shared" si="19"/>
        <v>4820.8259681825512</v>
      </c>
      <c r="EB29" s="51">
        <f t="shared" si="19"/>
        <v>4820.8259681825512</v>
      </c>
      <c r="EC29" s="51">
        <f t="shared" si="19"/>
        <v>4820.8259681825512</v>
      </c>
      <c r="ED29" s="51">
        <f t="shared" si="19"/>
        <v>4820.8259681825512</v>
      </c>
      <c r="EE29" s="51">
        <f t="shared" si="19"/>
        <v>4820.8259681825512</v>
      </c>
      <c r="EF29" s="51">
        <f t="shared" si="19"/>
        <v>4820.8259681825512</v>
      </c>
      <c r="EH29" s="44">
        <v>11</v>
      </c>
      <c r="EI29" s="51">
        <f t="shared" si="107"/>
        <v>10628.592685756783</v>
      </c>
      <c r="EJ29" s="51">
        <f t="shared" si="107"/>
        <v>10097.163051468944</v>
      </c>
      <c r="EK29" s="51">
        <f t="shared" si="107"/>
        <v>9565.7334171811053</v>
      </c>
      <c r="EL29" s="51">
        <f t="shared" si="107"/>
        <v>9034.3037828932665</v>
      </c>
      <c r="EM29" s="51">
        <f t="shared" si="107"/>
        <v>8502.8741486054259</v>
      </c>
      <c r="EN29" s="51">
        <f t="shared" si="107"/>
        <v>7971.4445143175872</v>
      </c>
      <c r="EO29" s="51">
        <f t="shared" si="107"/>
        <v>7440.0148800297484</v>
      </c>
      <c r="EP29" s="51">
        <f t="shared" si="107"/>
        <v>6908.5852457419087</v>
      </c>
      <c r="EQ29" s="51">
        <f t="shared" si="107"/>
        <v>6377.1556114540699</v>
      </c>
      <c r="ER29" s="51">
        <f t="shared" si="107"/>
        <v>5845.7259771662302</v>
      </c>
      <c r="ES29" s="51">
        <f t="shared" si="107"/>
        <v>5314.2963428783914</v>
      </c>
      <c r="ET29" s="51">
        <f t="shared" si="107"/>
        <v>4782.8667085905527</v>
      </c>
      <c r="EU29" s="51">
        <f t="shared" si="107"/>
        <v>4251.437074302713</v>
      </c>
      <c r="EV29" s="51">
        <f t="shared" si="107"/>
        <v>3720.0074400148742</v>
      </c>
      <c r="EW29" s="51">
        <f t="shared" si="107"/>
        <v>3188.577805727035</v>
      </c>
      <c r="EX29" s="51">
        <f t="shared" si="107"/>
        <v>2657.1481714391957</v>
      </c>
      <c r="EY29" s="51">
        <f t="shared" si="108"/>
        <v>2125.7185371513565</v>
      </c>
      <c r="EZ29" s="51">
        <f t="shared" si="108"/>
        <v>1594.2889028635175</v>
      </c>
      <c r="FA29" s="51">
        <f t="shared" si="108"/>
        <v>1062.8592685756782</v>
      </c>
      <c r="FB29" s="51">
        <f t="shared" si="108"/>
        <v>531.42963428783912</v>
      </c>
      <c r="FC29" s="51">
        <f t="shared" si="108"/>
        <v>0</v>
      </c>
      <c r="FD29" s="51">
        <f t="shared" si="108"/>
        <v>-531.42963428783912</v>
      </c>
      <c r="FE29" s="51">
        <f t="shared" si="108"/>
        <v>-1062.8592685756782</v>
      </c>
      <c r="FF29" s="51">
        <f t="shared" si="108"/>
        <v>-1594.2889028635175</v>
      </c>
      <c r="FG29" s="51">
        <f t="shared" si="108"/>
        <v>-2125.7185371513565</v>
      </c>
      <c r="FH29" s="51">
        <f t="shared" si="108"/>
        <v>-2657.1481714391966</v>
      </c>
      <c r="FI29" s="51">
        <f t="shared" si="108"/>
        <v>-3188.5778057270368</v>
      </c>
      <c r="FJ29" s="51">
        <f t="shared" si="108"/>
        <v>-3720.0074400148769</v>
      </c>
      <c r="FK29" s="51">
        <f t="shared" si="108"/>
        <v>-4251.4370743027166</v>
      </c>
      <c r="FL29" s="51">
        <f t="shared" si="108"/>
        <v>-4782.8667085905572</v>
      </c>
      <c r="FM29" s="51">
        <f t="shared" si="109"/>
        <v>-5314.2963428783969</v>
      </c>
      <c r="FN29" s="51">
        <f t="shared" si="109"/>
        <v>-5845.7259771662375</v>
      </c>
      <c r="FO29" s="51">
        <f t="shared" si="109"/>
        <v>-6377.1556114540772</v>
      </c>
      <c r="FP29" s="51">
        <f t="shared" si="109"/>
        <v>-6908.5852457419178</v>
      </c>
      <c r="FQ29" s="51">
        <f t="shared" si="109"/>
        <v>-7440.0148800297575</v>
      </c>
      <c r="FR29" s="51">
        <f t="shared" si="109"/>
        <v>-7971.4445143175972</v>
      </c>
      <c r="FS29" s="51">
        <f t="shared" si="109"/>
        <v>-8502.8741486054369</v>
      </c>
      <c r="FT29" s="51">
        <f t="shared" si="109"/>
        <v>-9034.3037828932775</v>
      </c>
      <c r="FU29" s="51">
        <f t="shared" si="109"/>
        <v>-9565.7334171811181</v>
      </c>
      <c r="FV29" s="51">
        <f t="shared" si="109"/>
        <v>-10097.16305146896</v>
      </c>
      <c r="FW29" s="51">
        <f t="shared" si="109"/>
        <v>-10628.592685756797</v>
      </c>
      <c r="FY29" s="44">
        <v>11</v>
      </c>
      <c r="FZ29" s="51">
        <f t="shared" si="20"/>
        <v>15449.418653939334</v>
      </c>
      <c r="GA29" s="51">
        <f t="shared" si="21"/>
        <v>14917.989019651495</v>
      </c>
      <c r="GB29" s="51">
        <f t="shared" si="22"/>
        <v>14386.559385363656</v>
      </c>
      <c r="GC29" s="51">
        <f t="shared" si="23"/>
        <v>13855.129751075818</v>
      </c>
      <c r="GD29" s="51">
        <f t="shared" si="24"/>
        <v>13323.700116787977</v>
      </c>
      <c r="GE29" s="51">
        <f t="shared" si="25"/>
        <v>12792.270482500138</v>
      </c>
      <c r="GF29" s="51">
        <f t="shared" si="26"/>
        <v>12260.8408482123</v>
      </c>
      <c r="GG29" s="51">
        <f t="shared" si="27"/>
        <v>11729.411213924461</v>
      </c>
      <c r="GH29" s="51">
        <f t="shared" si="28"/>
        <v>11197.98157963662</v>
      </c>
      <c r="GI29" s="51">
        <f t="shared" si="29"/>
        <v>10666.551945348781</v>
      </c>
      <c r="GJ29" s="51">
        <f t="shared" si="30"/>
        <v>10135.122311060943</v>
      </c>
      <c r="GK29" s="51">
        <f t="shared" si="31"/>
        <v>9603.6926767731038</v>
      </c>
      <c r="GL29" s="51">
        <f t="shared" si="32"/>
        <v>9072.263042485265</v>
      </c>
      <c r="GM29" s="51">
        <f t="shared" si="33"/>
        <v>8540.8334081974244</v>
      </c>
      <c r="GN29" s="51">
        <f t="shared" si="34"/>
        <v>8009.4037739095857</v>
      </c>
      <c r="GO29" s="51">
        <f t="shared" si="35"/>
        <v>7477.9741396217469</v>
      </c>
      <c r="GP29" s="51">
        <f t="shared" si="36"/>
        <v>6946.5445053339081</v>
      </c>
      <c r="GQ29" s="51">
        <f t="shared" si="37"/>
        <v>6415.1148710460684</v>
      </c>
      <c r="GR29" s="51">
        <f t="shared" si="38"/>
        <v>5883.6852367582296</v>
      </c>
      <c r="GS29" s="51">
        <f t="shared" si="39"/>
        <v>5352.2556024703899</v>
      </c>
      <c r="GT29" s="51">
        <f t="shared" si="40"/>
        <v>4820.8259681825512</v>
      </c>
      <c r="GU29" s="51">
        <f t="shared" si="41"/>
        <v>4289.3963338947124</v>
      </c>
      <c r="GV29" s="51">
        <f t="shared" si="42"/>
        <v>3757.9666996068727</v>
      </c>
      <c r="GW29" s="51">
        <f t="shared" si="43"/>
        <v>3226.5370653190339</v>
      </c>
      <c r="GX29" s="51">
        <f t="shared" si="44"/>
        <v>2695.1074310311947</v>
      </c>
      <c r="GY29" s="51">
        <f t="shared" si="45"/>
        <v>2163.6777967433545</v>
      </c>
      <c r="GZ29" s="51">
        <f t="shared" si="46"/>
        <v>1632.2481624555144</v>
      </c>
      <c r="HA29" s="51">
        <f t="shared" si="47"/>
        <v>1100.8185281676742</v>
      </c>
      <c r="HB29" s="51">
        <f t="shared" si="48"/>
        <v>569.38889387983454</v>
      </c>
      <c r="HC29" s="51">
        <f t="shared" si="49"/>
        <v>37.959259591993941</v>
      </c>
      <c r="HD29" s="51">
        <f t="shared" si="50"/>
        <v>-493.47037469584575</v>
      </c>
      <c r="HE29" s="51">
        <f t="shared" si="51"/>
        <v>-1024.9000089836863</v>
      </c>
      <c r="HF29" s="51">
        <f t="shared" si="52"/>
        <v>-1556.329643271526</v>
      </c>
      <c r="HG29" s="51">
        <f t="shared" si="53"/>
        <v>-2087.7592775593666</v>
      </c>
      <c r="HH29" s="51">
        <f t="shared" si="54"/>
        <v>-2619.1889118472063</v>
      </c>
      <c r="HI29" s="51">
        <f t="shared" si="55"/>
        <v>-3150.618546135046</v>
      </c>
      <c r="HJ29" s="51">
        <f t="shared" si="56"/>
        <v>-3682.0481804228857</v>
      </c>
      <c r="HK29" s="51">
        <f t="shared" si="57"/>
        <v>-4213.4778147107263</v>
      </c>
      <c r="HL29" s="51">
        <f t="shared" si="58"/>
        <v>-4744.9074489985669</v>
      </c>
      <c r="HM29" s="51">
        <f t="shared" si="59"/>
        <v>-5276.3370832864093</v>
      </c>
      <c r="HN29" s="51">
        <f t="shared" si="60"/>
        <v>-5807.7667175742463</v>
      </c>
      <c r="HP29" s="44">
        <v>11</v>
      </c>
      <c r="HQ29" s="52">
        <f t="shared" si="61"/>
        <v>3796.4004499437624</v>
      </c>
      <c r="HR29" s="51">
        <f t="shared" si="62"/>
        <v>3796.4004499437624</v>
      </c>
      <c r="HS29" s="51">
        <f t="shared" si="62"/>
        <v>3796.4004499437624</v>
      </c>
      <c r="HT29" s="51">
        <f t="shared" si="62"/>
        <v>3796.4004499437624</v>
      </c>
      <c r="HU29" s="51">
        <f t="shared" si="62"/>
        <v>3796.4004499437624</v>
      </c>
      <c r="HV29" s="51">
        <f t="shared" si="62"/>
        <v>3796.4004499437624</v>
      </c>
      <c r="HW29" s="51">
        <f t="shared" si="62"/>
        <v>3796.4004499437624</v>
      </c>
      <c r="HX29" s="51">
        <f t="shared" si="62"/>
        <v>3796.4004499437624</v>
      </c>
      <c r="HY29" s="51">
        <f t="shared" si="62"/>
        <v>3796.4004499437624</v>
      </c>
      <c r="HZ29" s="51">
        <f t="shared" si="62"/>
        <v>3796.4004499437624</v>
      </c>
      <c r="IA29" s="51">
        <f t="shared" si="62"/>
        <v>3796.4004499437624</v>
      </c>
      <c r="IB29" s="51">
        <f t="shared" si="62"/>
        <v>3796.4004499437624</v>
      </c>
      <c r="IC29" s="51">
        <f t="shared" si="62"/>
        <v>3796.4004499437624</v>
      </c>
      <c r="ID29" s="51">
        <f t="shared" si="62"/>
        <v>3796.4004499437624</v>
      </c>
      <c r="IE29" s="51">
        <f t="shared" si="62"/>
        <v>3796.4004499437624</v>
      </c>
      <c r="IF29" s="51">
        <f t="shared" si="62"/>
        <v>3796.4004499437624</v>
      </c>
      <c r="IG29" s="51">
        <f t="shared" si="62"/>
        <v>3796.4004499437624</v>
      </c>
      <c r="IH29" s="51">
        <f t="shared" si="63"/>
        <v>3796.4004499437624</v>
      </c>
      <c r="II29" s="51">
        <f t="shared" si="63"/>
        <v>3796.4004499437624</v>
      </c>
      <c r="IJ29" s="51">
        <f t="shared" si="63"/>
        <v>3796.4004499437624</v>
      </c>
      <c r="IK29" s="51">
        <f t="shared" si="63"/>
        <v>3796.4004499437624</v>
      </c>
      <c r="IL29" s="51">
        <f t="shared" si="63"/>
        <v>3796.4004499437624</v>
      </c>
      <c r="IM29" s="51">
        <f t="shared" si="63"/>
        <v>3796.4004499437624</v>
      </c>
      <c r="IN29" s="51">
        <f t="shared" si="63"/>
        <v>3796.4004499437624</v>
      </c>
      <c r="IO29" s="51">
        <f t="shared" si="63"/>
        <v>3796.4004499437624</v>
      </c>
      <c r="IP29" s="51">
        <f t="shared" si="63"/>
        <v>3796.4004499437624</v>
      </c>
      <c r="IQ29" s="51">
        <f t="shared" si="63"/>
        <v>3796.4004499437624</v>
      </c>
      <c r="IR29" s="51">
        <f t="shared" si="63"/>
        <v>3796.4004499437624</v>
      </c>
      <c r="IS29" s="51">
        <f t="shared" si="63"/>
        <v>3796.4004499437624</v>
      </c>
      <c r="IT29" s="51">
        <f t="shared" si="63"/>
        <v>3796.4004499437624</v>
      </c>
      <c r="IU29" s="51">
        <f t="shared" si="63"/>
        <v>3796.4004499437624</v>
      </c>
      <c r="IV29" s="51">
        <f t="shared" si="64"/>
        <v>3796.4004499437624</v>
      </c>
      <c r="IW29" s="51">
        <f t="shared" si="64"/>
        <v>3796.4004499437624</v>
      </c>
      <c r="IX29" s="51">
        <f t="shared" si="64"/>
        <v>3796.4004499437624</v>
      </c>
      <c r="IY29" s="51">
        <f t="shared" si="64"/>
        <v>3796.4004499437624</v>
      </c>
      <c r="IZ29" s="51">
        <f t="shared" si="64"/>
        <v>3796.4004499437624</v>
      </c>
      <c r="JA29" s="51">
        <f t="shared" si="64"/>
        <v>3796.4004499437624</v>
      </c>
      <c r="JB29" s="51">
        <f t="shared" si="64"/>
        <v>3796.4004499437624</v>
      </c>
      <c r="JC29" s="51">
        <f t="shared" si="64"/>
        <v>3796.4004499437624</v>
      </c>
      <c r="JD29" s="51">
        <f t="shared" si="64"/>
        <v>3796.4004499437624</v>
      </c>
      <c r="JE29" s="51">
        <f t="shared" si="64"/>
        <v>3796.4004499437624</v>
      </c>
      <c r="JG29" s="44">
        <v>11</v>
      </c>
      <c r="JH29" s="51">
        <f t="shared" si="110"/>
        <v>3.8535782310627315E-12</v>
      </c>
      <c r="JI29" s="51">
        <f t="shared" si="110"/>
        <v>197.41282339707865</v>
      </c>
      <c r="JJ29" s="51">
        <f t="shared" si="110"/>
        <v>384.70191226097012</v>
      </c>
      <c r="JK29" s="51">
        <f t="shared" si="110"/>
        <v>561.86726659167823</v>
      </c>
      <c r="JL29" s="51">
        <f t="shared" si="110"/>
        <v>728.90888638920308</v>
      </c>
      <c r="JM29" s="51">
        <f t="shared" si="110"/>
        <v>885.8267716535446</v>
      </c>
      <c r="JN29" s="51">
        <f t="shared" si="110"/>
        <v>1032.6209223847029</v>
      </c>
      <c r="JO29" s="51">
        <f t="shared" si="110"/>
        <v>1169.291338582678</v>
      </c>
      <c r="JP29" s="51">
        <f t="shared" si="110"/>
        <v>1295.8380202474693</v>
      </c>
      <c r="JQ29" s="51">
        <f t="shared" si="110"/>
        <v>1412.2609673790776</v>
      </c>
      <c r="JR29" s="51">
        <f t="shared" si="110"/>
        <v>1518.5601799775027</v>
      </c>
      <c r="JS29" s="51">
        <f t="shared" si="110"/>
        <v>1614.7356580427445</v>
      </c>
      <c r="JT29" s="51">
        <f t="shared" si="110"/>
        <v>1700.7874015748027</v>
      </c>
      <c r="JU29" s="51">
        <f t="shared" si="110"/>
        <v>1776.7154105736781</v>
      </c>
      <c r="JV29" s="51">
        <f t="shared" si="110"/>
        <v>1842.51968503937</v>
      </c>
      <c r="JW29" s="51">
        <f t="shared" si="110"/>
        <v>1898.2002249718785</v>
      </c>
      <c r="JX29" s="51">
        <f t="shared" si="111"/>
        <v>1943.7570303712041</v>
      </c>
      <c r="JY29" s="51">
        <f t="shared" si="111"/>
        <v>1979.1901012373455</v>
      </c>
      <c r="JZ29" s="51">
        <f t="shared" si="111"/>
        <v>2004.4994375703038</v>
      </c>
      <c r="KA29" s="51">
        <f t="shared" si="111"/>
        <v>2019.685039370079</v>
      </c>
      <c r="KB29" s="51">
        <f t="shared" si="111"/>
        <v>2024.7469066366707</v>
      </c>
      <c r="KC29" s="51">
        <f t="shared" si="111"/>
        <v>2019.685039370079</v>
      </c>
      <c r="KD29" s="51">
        <f t="shared" si="111"/>
        <v>2004.4994375703041</v>
      </c>
      <c r="KE29" s="51">
        <f t="shared" si="111"/>
        <v>1979.1901012373455</v>
      </c>
      <c r="KF29" s="51">
        <f t="shared" si="111"/>
        <v>1943.7570303712041</v>
      </c>
      <c r="KG29" s="51">
        <f t="shared" si="111"/>
        <v>1898.2002249718785</v>
      </c>
      <c r="KH29" s="51">
        <f t="shared" si="111"/>
        <v>1842.51968503937</v>
      </c>
      <c r="KI29" s="51">
        <f t="shared" si="111"/>
        <v>1776.7154105736786</v>
      </c>
      <c r="KJ29" s="51">
        <f t="shared" si="111"/>
        <v>1700.7874015748032</v>
      </c>
      <c r="KK29" s="51">
        <f t="shared" si="111"/>
        <v>1614.7356580427449</v>
      </c>
      <c r="KL29" s="51">
        <f t="shared" si="112"/>
        <v>1518.5601799775027</v>
      </c>
      <c r="KM29" s="51">
        <f t="shared" si="112"/>
        <v>1412.2609673790776</v>
      </c>
      <c r="KN29" s="51">
        <f t="shared" si="112"/>
        <v>1295.8380202474691</v>
      </c>
      <c r="KO29" s="51">
        <f t="shared" si="112"/>
        <v>1169.2913385826776</v>
      </c>
      <c r="KP29" s="51">
        <f t="shared" si="112"/>
        <v>1032.620922384702</v>
      </c>
      <c r="KQ29" s="51">
        <f t="shared" si="112"/>
        <v>885.82677165354335</v>
      </c>
      <c r="KR29" s="51">
        <f t="shared" si="112"/>
        <v>728.90888638920137</v>
      </c>
      <c r="KS29" s="51">
        <f t="shared" si="112"/>
        <v>561.86726659167584</v>
      </c>
      <c r="KT29" s="51">
        <f t="shared" si="112"/>
        <v>384.70191226096728</v>
      </c>
      <c r="KU29" s="51">
        <f t="shared" si="112"/>
        <v>197.41282339707516</v>
      </c>
      <c r="KV29" s="51">
        <f t="shared" si="112"/>
        <v>0</v>
      </c>
      <c r="KX29" s="53">
        <f t="shared" si="113"/>
        <v>16790.548111175176</v>
      </c>
      <c r="KY29" s="53">
        <f t="shared" si="65"/>
        <v>16306.479723961485</v>
      </c>
      <c r="KZ29" s="53">
        <f t="shared" si="66"/>
        <v>15832.089147092574</v>
      </c>
      <c r="LA29" s="53">
        <f t="shared" si="67"/>
        <v>15367.162198140144</v>
      </c>
      <c r="LB29" s="53">
        <f t="shared" si="68"/>
        <v>14911.501548303813</v>
      </c>
      <c r="LC29" s="53">
        <f t="shared" si="69"/>
        <v>14464.930709636266</v>
      </c>
      <c r="LD29" s="53">
        <f t="shared" si="70"/>
        <v>14027.298576070549</v>
      </c>
      <c r="LE29" s="53">
        <f t="shared" si="71"/>
        <v>13598.48459416673</v>
      </c>
      <c r="LF29" s="53">
        <f t="shared" si="72"/>
        <v>13178.404649692515</v>
      </c>
      <c r="LG29" s="53">
        <f t="shared" si="73"/>
        <v>12767.017766564397</v>
      </c>
      <c r="LH29" s="53">
        <f t="shared" si="74"/>
        <v>12364.333724459431</v>
      </c>
      <c r="LI29" s="53">
        <f t="shared" si="75"/>
        <v>11970.421709153323</v>
      </c>
      <c r="LJ29" s="53">
        <f t="shared" si="76"/>
        <v>11585.42011310381</v>
      </c>
      <c r="LK29" s="53">
        <f t="shared" si="77"/>
        <v>11209.547599528307</v>
      </c>
      <c r="LL29" s="53">
        <f t="shared" si="78"/>
        <v>10843.115526074111</v>
      </c>
      <c r="LM29" s="53">
        <f t="shared" si="79"/>
        <v>10486.541786695034</v>
      </c>
      <c r="LN29" s="53">
        <f t="shared" si="80"/>
        <v>10140.366062077677</v>
      </c>
      <c r="LO29" s="53">
        <f t="shared" si="81"/>
        <v>9805.266355802054</v>
      </c>
      <c r="LP29" s="53">
        <f t="shared" si="82"/>
        <v>9482.0765172985884</v>
      </c>
      <c r="LQ29" s="53">
        <f t="shared" si="83"/>
        <v>9171.8041920846335</v>
      </c>
      <c r="LR29" s="53">
        <f t="shared" si="84"/>
        <v>8875.6482722281835</v>
      </c>
      <c r="LS29" s="53">
        <f t="shared" si="85"/>
        <v>8595.0144277362888</v>
      </c>
      <c r="LT29" s="53">
        <f t="shared" si="86"/>
        <v>8331.5266806277923</v>
      </c>
      <c r="LU29" s="53">
        <f t="shared" si="87"/>
        <v>8087.0322698369919</v>
      </c>
      <c r="LV29" s="53">
        <f t="shared" si="88"/>
        <v>7863.5963383906992</v>
      </c>
      <c r="LW29" s="53">
        <f t="shared" si="89"/>
        <v>7663.4824342050688</v>
      </c>
      <c r="LX29" s="53">
        <f t="shared" si="90"/>
        <v>7489.1147382125037</v>
      </c>
      <c r="LY29" s="53">
        <f t="shared" si="91"/>
        <v>7343.0186920276074</v>
      </c>
      <c r="LZ29" s="53">
        <f t="shared" si="92"/>
        <v>7227.7386641701432</v>
      </c>
      <c r="MA29" s="53">
        <f t="shared" si="93"/>
        <v>7145.7346557546198</v>
      </c>
      <c r="MB29" s="53">
        <f t="shared" si="94"/>
        <v>7099.2645534831272</v>
      </c>
      <c r="MC29" s="53">
        <f t="shared" si="95"/>
        <v>7090.2632022627931</v>
      </c>
      <c r="MD29" s="53">
        <f t="shared" si="96"/>
        <v>7120.2331149816946</v>
      </c>
      <c r="ME29" s="53">
        <f t="shared" si="97"/>
        <v>7190.1623509826413</v>
      </c>
      <c r="MF29" s="53">
        <f t="shared" si="98"/>
        <v>7300.4820110033052</v>
      </c>
      <c r="MG29" s="53">
        <f t="shared" si="99"/>
        <v>7451.0692897317849</v>
      </c>
      <c r="MH29" s="53">
        <f t="shared" si="100"/>
        <v>7641.2938973662394</v>
      </c>
      <c r="MI29" s="53">
        <f t="shared" si="101"/>
        <v>7870.0984047126549</v>
      </c>
      <c r="MJ29" s="53">
        <f t="shared" si="102"/>
        <v>8136.098728042417</v>
      </c>
      <c r="MK29" s="53">
        <f t="shared" si="103"/>
        <v>8437.6903009050857</v>
      </c>
      <c r="ML29" s="53">
        <f t="shared" si="104"/>
        <v>8773.1478600763785</v>
      </c>
      <c r="MS29" s="54"/>
      <c r="MT29" s="54"/>
      <c r="MU29" s="54"/>
      <c r="MV29" s="54"/>
      <c r="MW29" s="54"/>
      <c r="MX29" s="54"/>
      <c r="MY29" s="54"/>
      <c r="MZ29" s="54"/>
      <c r="NA29" s="54"/>
      <c r="NB29" s="54"/>
      <c r="NC29" s="54"/>
      <c r="ND29" s="54"/>
      <c r="NE29" s="54"/>
      <c r="NF29" s="54"/>
      <c r="NG29" s="54"/>
      <c r="NH29" s="54"/>
      <c r="NI29" s="54"/>
      <c r="NJ29" s="54"/>
      <c r="NK29" s="54"/>
      <c r="NL29" s="54"/>
      <c r="NM29" s="54"/>
      <c r="NN29" s="54"/>
      <c r="NO29" s="54"/>
      <c r="NP29" s="54"/>
      <c r="NQ29" s="54"/>
      <c r="NR29" s="54"/>
      <c r="NS29" s="54"/>
      <c r="NT29" s="54"/>
      <c r="NU29" s="54"/>
      <c r="NV29" s="54"/>
      <c r="NW29" s="54"/>
      <c r="NX29" s="54"/>
      <c r="NY29" s="54"/>
      <c r="NZ29" s="54"/>
      <c r="OA29" s="54"/>
      <c r="OB29" s="54"/>
      <c r="OC29" s="54"/>
      <c r="OD29" s="54"/>
      <c r="OE29" s="54"/>
      <c r="OF29" s="54"/>
      <c r="OG29" s="54"/>
      <c r="OH29" s="55"/>
      <c r="OI29" s="55"/>
      <c r="OJ29" s="55"/>
      <c r="OK29" s="55"/>
      <c r="OL29" s="55"/>
      <c r="OM29" s="55"/>
      <c r="ON29" s="55"/>
      <c r="OO29" s="55"/>
      <c r="OP29" s="55"/>
      <c r="OQ29" s="55"/>
      <c r="OR29" s="55"/>
    </row>
    <row r="30" spans="1:408" s="28" customFormat="1" ht="13.8" x14ac:dyDescent="0.3">
      <c r="A30" s="24"/>
      <c r="B30" s="31" t="s">
        <v>82</v>
      </c>
      <c r="G30" s="31" t="s">
        <v>83</v>
      </c>
      <c r="M30" s="11"/>
      <c r="N30" s="11"/>
      <c r="O30" s="11"/>
      <c r="P30" s="11"/>
      <c r="Q30" s="11"/>
      <c r="R30" s="12"/>
      <c r="S30" s="12"/>
      <c r="U30" s="47">
        <f t="shared" si="105"/>
        <v>0.50750000000000006</v>
      </c>
      <c r="V30" s="28">
        <f t="shared" si="0"/>
        <v>4338.7433713642977</v>
      </c>
      <c r="Z30" s="47">
        <f t="shared" si="106"/>
        <v>0.46037499999999976</v>
      </c>
      <c r="AA30" s="28">
        <f t="shared" si="1"/>
        <v>4782.8667085905527</v>
      </c>
      <c r="AC30" s="5"/>
      <c r="AD30" s="5"/>
      <c r="AE30" s="5"/>
      <c r="AF30" s="5"/>
      <c r="AG30" s="5"/>
      <c r="AH30" s="49">
        <f t="shared" si="2"/>
        <v>0.46037499999999976</v>
      </c>
      <c r="AI30" s="49">
        <f t="shared" si="3"/>
        <v>0.23018749999999988</v>
      </c>
      <c r="AJ30" s="49">
        <f t="shared" si="4"/>
        <v>8.7312500000000126E-2</v>
      </c>
      <c r="AK30" s="49">
        <f t="shared" si="5"/>
        <v>0.32226249999999979</v>
      </c>
      <c r="AL30" s="50">
        <f t="shared" si="6"/>
        <v>4036.839145106866</v>
      </c>
      <c r="AN30" s="5"/>
      <c r="AO30" s="5"/>
      <c r="AP30" s="5"/>
      <c r="AQ30" s="5"/>
      <c r="AR30" s="5"/>
      <c r="AS30" s="49">
        <f t="shared" si="7"/>
        <v>0.50750000000000006</v>
      </c>
      <c r="AT30" s="49">
        <f t="shared" si="8"/>
        <v>0.25375000000000003</v>
      </c>
      <c r="AU30" s="49">
        <f t="shared" si="9"/>
        <v>9.6249999999999947E-2</v>
      </c>
      <c r="AV30" s="49">
        <f t="shared" si="10"/>
        <v>0.32226250000000006</v>
      </c>
      <c r="AW30" s="50">
        <f t="shared" si="11"/>
        <v>1614.7356580427445</v>
      </c>
      <c r="AZ30" s="44">
        <v>12</v>
      </c>
      <c r="BA30" s="51">
        <f t="shared" si="114"/>
        <v>0</v>
      </c>
      <c r="BB30" s="51">
        <f t="shared" si="114"/>
        <v>0</v>
      </c>
      <c r="BC30" s="51">
        <f t="shared" si="114"/>
        <v>0</v>
      </c>
      <c r="BD30" s="51">
        <f t="shared" si="114"/>
        <v>0</v>
      </c>
      <c r="BE30" s="51">
        <f t="shared" si="114"/>
        <v>0</v>
      </c>
      <c r="BF30" s="51">
        <f t="shared" si="114"/>
        <v>0</v>
      </c>
      <c r="BG30" s="51">
        <f t="shared" si="114"/>
        <v>0</v>
      </c>
      <c r="BH30" s="51">
        <f t="shared" si="114"/>
        <v>0</v>
      </c>
      <c r="BI30" s="51">
        <f t="shared" si="114"/>
        <v>0</v>
      </c>
      <c r="BJ30" s="51">
        <f t="shared" si="114"/>
        <v>0</v>
      </c>
      <c r="BK30" s="51">
        <f t="shared" si="115"/>
        <v>0</v>
      </c>
      <c r="BL30" s="51">
        <f t="shared" si="115"/>
        <v>0</v>
      </c>
      <c r="BM30" s="51">
        <f t="shared" si="115"/>
        <v>0</v>
      </c>
      <c r="BN30" s="51">
        <f t="shared" si="115"/>
        <v>0</v>
      </c>
      <c r="BO30" s="51">
        <f t="shared" si="115"/>
        <v>0</v>
      </c>
      <c r="BP30" s="51">
        <f t="shared" si="115"/>
        <v>0</v>
      </c>
      <c r="BQ30" s="51">
        <f t="shared" si="115"/>
        <v>0</v>
      </c>
      <c r="BR30" s="51">
        <f t="shared" si="115"/>
        <v>0</v>
      </c>
      <c r="BS30" s="51">
        <f t="shared" si="115"/>
        <v>0</v>
      </c>
      <c r="BT30" s="51">
        <f t="shared" si="115"/>
        <v>0</v>
      </c>
      <c r="BU30" s="51">
        <f t="shared" si="116"/>
        <v>0</v>
      </c>
      <c r="BV30" s="51">
        <f t="shared" si="116"/>
        <v>0</v>
      </c>
      <c r="BW30" s="51">
        <f t="shared" si="116"/>
        <v>0</v>
      </c>
      <c r="BX30" s="51">
        <f t="shared" si="116"/>
        <v>0</v>
      </c>
      <c r="BY30" s="51">
        <f t="shared" si="116"/>
        <v>0</v>
      </c>
      <c r="BZ30" s="51">
        <f t="shared" si="116"/>
        <v>0</v>
      </c>
      <c r="CA30" s="51">
        <f t="shared" si="116"/>
        <v>0</v>
      </c>
      <c r="CB30" s="51">
        <f t="shared" si="116"/>
        <v>0</v>
      </c>
      <c r="CC30" s="51">
        <f t="shared" si="116"/>
        <v>0</v>
      </c>
      <c r="CD30" s="51">
        <f t="shared" si="116"/>
        <v>0</v>
      </c>
      <c r="CE30" s="51">
        <f t="shared" si="117"/>
        <v>0</v>
      </c>
      <c r="CF30" s="51">
        <f t="shared" si="117"/>
        <v>0</v>
      </c>
      <c r="CG30" s="51">
        <f t="shared" si="117"/>
        <v>0</v>
      </c>
      <c r="CH30" s="51">
        <f t="shared" si="117"/>
        <v>0</v>
      </c>
      <c r="CI30" s="51">
        <f t="shared" si="117"/>
        <v>0</v>
      </c>
      <c r="CJ30" s="51">
        <f t="shared" si="117"/>
        <v>0</v>
      </c>
      <c r="CK30" s="51">
        <f t="shared" si="117"/>
        <v>0</v>
      </c>
      <c r="CL30" s="51">
        <f t="shared" si="117"/>
        <v>0</v>
      </c>
      <c r="CM30" s="51">
        <f t="shared" si="117"/>
        <v>0</v>
      </c>
      <c r="CN30" s="51">
        <f t="shared" si="117"/>
        <v>0</v>
      </c>
      <c r="CO30" s="51">
        <f t="shared" si="117"/>
        <v>0</v>
      </c>
      <c r="CQ30" s="44">
        <v>12</v>
      </c>
      <c r="CR30" s="51">
        <f t="shared" si="16"/>
        <v>4338.7433713642977</v>
      </c>
      <c r="CS30" s="51">
        <f t="shared" si="17"/>
        <v>4338.7433713642977</v>
      </c>
      <c r="CT30" s="51">
        <f t="shared" si="17"/>
        <v>4338.7433713642977</v>
      </c>
      <c r="CU30" s="51">
        <f t="shared" si="17"/>
        <v>4338.7433713642977</v>
      </c>
      <c r="CV30" s="51">
        <f t="shared" si="17"/>
        <v>4338.7433713642977</v>
      </c>
      <c r="CW30" s="51">
        <f t="shared" si="17"/>
        <v>4338.7433713642977</v>
      </c>
      <c r="CX30" s="51">
        <f t="shared" si="17"/>
        <v>4338.7433713642977</v>
      </c>
      <c r="CY30" s="51">
        <f t="shared" si="17"/>
        <v>4338.7433713642977</v>
      </c>
      <c r="CZ30" s="51">
        <f t="shared" si="17"/>
        <v>4338.7433713642977</v>
      </c>
      <c r="DA30" s="51">
        <f t="shared" si="17"/>
        <v>4338.7433713642977</v>
      </c>
      <c r="DB30" s="51">
        <f t="shared" si="17"/>
        <v>4338.7433713642977</v>
      </c>
      <c r="DC30" s="51">
        <f t="shared" si="17"/>
        <v>4338.7433713642977</v>
      </c>
      <c r="DD30" s="51">
        <f t="shared" si="17"/>
        <v>4338.7433713642977</v>
      </c>
      <c r="DE30" s="51">
        <f t="shared" si="17"/>
        <v>4338.7433713642977</v>
      </c>
      <c r="DF30" s="51">
        <f t="shared" si="17"/>
        <v>4338.7433713642977</v>
      </c>
      <c r="DG30" s="51">
        <f t="shared" si="17"/>
        <v>4338.7433713642977</v>
      </c>
      <c r="DH30" s="51">
        <f t="shared" si="17"/>
        <v>4338.7433713642977</v>
      </c>
      <c r="DI30" s="51">
        <f t="shared" si="18"/>
        <v>4338.7433713642977</v>
      </c>
      <c r="DJ30" s="51">
        <f t="shared" si="18"/>
        <v>4338.7433713642977</v>
      </c>
      <c r="DK30" s="51">
        <f t="shared" si="18"/>
        <v>4338.7433713642977</v>
      </c>
      <c r="DL30" s="51">
        <f t="shared" si="18"/>
        <v>4338.7433713642977</v>
      </c>
      <c r="DM30" s="51">
        <f t="shared" si="18"/>
        <v>4338.7433713642977</v>
      </c>
      <c r="DN30" s="51">
        <f t="shared" si="18"/>
        <v>4338.7433713642977</v>
      </c>
      <c r="DO30" s="51">
        <f t="shared" si="18"/>
        <v>4338.7433713642977</v>
      </c>
      <c r="DP30" s="51">
        <f t="shared" si="18"/>
        <v>4338.7433713642977</v>
      </c>
      <c r="DQ30" s="51">
        <f t="shared" si="18"/>
        <v>4338.7433713642977</v>
      </c>
      <c r="DR30" s="51">
        <f t="shared" si="18"/>
        <v>4338.7433713642977</v>
      </c>
      <c r="DS30" s="51">
        <f t="shared" si="18"/>
        <v>4338.7433713642977</v>
      </c>
      <c r="DT30" s="51">
        <f t="shared" si="18"/>
        <v>4338.7433713642977</v>
      </c>
      <c r="DU30" s="51">
        <f t="shared" si="18"/>
        <v>4338.7433713642977</v>
      </c>
      <c r="DV30" s="51">
        <f t="shared" si="18"/>
        <v>4338.7433713642977</v>
      </c>
      <c r="DW30" s="51">
        <f t="shared" si="19"/>
        <v>4338.7433713642977</v>
      </c>
      <c r="DX30" s="51">
        <f t="shared" si="19"/>
        <v>4338.7433713642977</v>
      </c>
      <c r="DY30" s="51">
        <f t="shared" si="19"/>
        <v>4338.7433713642977</v>
      </c>
      <c r="DZ30" s="51">
        <f t="shared" si="19"/>
        <v>4338.7433713642977</v>
      </c>
      <c r="EA30" s="51">
        <f t="shared" si="19"/>
        <v>4338.7433713642977</v>
      </c>
      <c r="EB30" s="51">
        <f t="shared" si="19"/>
        <v>4338.7433713642977</v>
      </c>
      <c r="EC30" s="51">
        <f t="shared" si="19"/>
        <v>4338.7433713642977</v>
      </c>
      <c r="ED30" s="51">
        <f t="shared" si="19"/>
        <v>4338.7433713642977</v>
      </c>
      <c r="EE30" s="51">
        <f t="shared" si="19"/>
        <v>4338.7433713642977</v>
      </c>
      <c r="EF30" s="51">
        <f t="shared" si="19"/>
        <v>4338.7433713642977</v>
      </c>
      <c r="EH30" s="44">
        <v>12</v>
      </c>
      <c r="EI30" s="51">
        <f t="shared" si="107"/>
        <v>10628.592685756783</v>
      </c>
      <c r="EJ30" s="51">
        <f t="shared" si="107"/>
        <v>10097.163051468944</v>
      </c>
      <c r="EK30" s="51">
        <f t="shared" si="107"/>
        <v>9565.7334171811053</v>
      </c>
      <c r="EL30" s="51">
        <f t="shared" si="107"/>
        <v>9034.3037828932665</v>
      </c>
      <c r="EM30" s="51">
        <f t="shared" si="107"/>
        <v>8502.8741486054259</v>
      </c>
      <c r="EN30" s="51">
        <f t="shared" si="107"/>
        <v>7971.4445143175872</v>
      </c>
      <c r="EO30" s="51">
        <f t="shared" si="107"/>
        <v>7440.0148800297484</v>
      </c>
      <c r="EP30" s="51">
        <f t="shared" si="107"/>
        <v>6908.5852457419087</v>
      </c>
      <c r="EQ30" s="51">
        <f t="shared" si="107"/>
        <v>6377.1556114540699</v>
      </c>
      <c r="ER30" s="51">
        <f t="shared" si="107"/>
        <v>5845.7259771662302</v>
      </c>
      <c r="ES30" s="51">
        <f t="shared" si="107"/>
        <v>5314.2963428783914</v>
      </c>
      <c r="ET30" s="51">
        <f t="shared" si="107"/>
        <v>4782.8667085905527</v>
      </c>
      <c r="EU30" s="51">
        <f t="shared" si="107"/>
        <v>4251.437074302713</v>
      </c>
      <c r="EV30" s="51">
        <f t="shared" si="107"/>
        <v>3720.0074400148742</v>
      </c>
      <c r="EW30" s="51">
        <f t="shared" si="107"/>
        <v>3188.577805727035</v>
      </c>
      <c r="EX30" s="51">
        <f t="shared" si="107"/>
        <v>2657.1481714391957</v>
      </c>
      <c r="EY30" s="51">
        <f t="shared" si="108"/>
        <v>2125.7185371513565</v>
      </c>
      <c r="EZ30" s="51">
        <f t="shared" si="108"/>
        <v>1594.2889028635175</v>
      </c>
      <c r="FA30" s="51">
        <f t="shared" si="108"/>
        <v>1062.8592685756782</v>
      </c>
      <c r="FB30" s="51">
        <f t="shared" si="108"/>
        <v>531.42963428783912</v>
      </c>
      <c r="FC30" s="51">
        <f t="shared" si="108"/>
        <v>0</v>
      </c>
      <c r="FD30" s="51">
        <f t="shared" si="108"/>
        <v>-531.42963428783912</v>
      </c>
      <c r="FE30" s="51">
        <f t="shared" si="108"/>
        <v>-1062.8592685756782</v>
      </c>
      <c r="FF30" s="51">
        <f t="shared" si="108"/>
        <v>-1594.2889028635175</v>
      </c>
      <c r="FG30" s="51">
        <f t="shared" si="108"/>
        <v>-2125.7185371513565</v>
      </c>
      <c r="FH30" s="51">
        <f t="shared" si="108"/>
        <v>-2657.1481714391966</v>
      </c>
      <c r="FI30" s="51">
        <f t="shared" si="108"/>
        <v>-3188.5778057270368</v>
      </c>
      <c r="FJ30" s="51">
        <f t="shared" si="108"/>
        <v>-3720.0074400148769</v>
      </c>
      <c r="FK30" s="51">
        <f t="shared" si="108"/>
        <v>-4251.4370743027166</v>
      </c>
      <c r="FL30" s="51">
        <f t="shared" si="108"/>
        <v>-4782.8667085905572</v>
      </c>
      <c r="FM30" s="51">
        <f t="shared" si="109"/>
        <v>-5314.2963428783969</v>
      </c>
      <c r="FN30" s="51">
        <f t="shared" si="109"/>
        <v>-5845.7259771662375</v>
      </c>
      <c r="FO30" s="51">
        <f t="shared" si="109"/>
        <v>-6377.1556114540772</v>
      </c>
      <c r="FP30" s="51">
        <f t="shared" si="109"/>
        <v>-6908.5852457419178</v>
      </c>
      <c r="FQ30" s="51">
        <f t="shared" si="109"/>
        <v>-7440.0148800297575</v>
      </c>
      <c r="FR30" s="51">
        <f t="shared" si="109"/>
        <v>-7971.4445143175972</v>
      </c>
      <c r="FS30" s="51">
        <f t="shared" si="109"/>
        <v>-8502.8741486054369</v>
      </c>
      <c r="FT30" s="51">
        <f t="shared" si="109"/>
        <v>-9034.3037828932775</v>
      </c>
      <c r="FU30" s="51">
        <f t="shared" si="109"/>
        <v>-9565.7334171811181</v>
      </c>
      <c r="FV30" s="51">
        <f t="shared" si="109"/>
        <v>-10097.16305146896</v>
      </c>
      <c r="FW30" s="51">
        <f t="shared" si="109"/>
        <v>-10628.592685756797</v>
      </c>
      <c r="FY30" s="44">
        <v>12</v>
      </c>
      <c r="FZ30" s="51">
        <f t="shared" si="20"/>
        <v>14967.33605712108</v>
      </c>
      <c r="GA30" s="51">
        <f t="shared" si="21"/>
        <v>14435.906422833243</v>
      </c>
      <c r="GB30" s="51">
        <f t="shared" si="22"/>
        <v>13904.476788545402</v>
      </c>
      <c r="GC30" s="51">
        <f t="shared" si="23"/>
        <v>13373.047154257565</v>
      </c>
      <c r="GD30" s="51">
        <f t="shared" si="24"/>
        <v>12841.617519969725</v>
      </c>
      <c r="GE30" s="51">
        <f t="shared" si="25"/>
        <v>12310.187885681884</v>
      </c>
      <c r="GF30" s="51">
        <f t="shared" si="26"/>
        <v>11778.758251394047</v>
      </c>
      <c r="GG30" s="51">
        <f t="shared" si="27"/>
        <v>11247.328617106206</v>
      </c>
      <c r="GH30" s="51">
        <f t="shared" si="28"/>
        <v>10715.898982818368</v>
      </c>
      <c r="GI30" s="51">
        <f t="shared" si="29"/>
        <v>10184.469348530529</v>
      </c>
      <c r="GJ30" s="51">
        <f t="shared" si="30"/>
        <v>9653.0397142426882</v>
      </c>
      <c r="GK30" s="51">
        <f t="shared" si="31"/>
        <v>9121.6100799548512</v>
      </c>
      <c r="GL30" s="51">
        <f t="shared" si="32"/>
        <v>8590.1804456670106</v>
      </c>
      <c r="GM30" s="51">
        <f t="shared" si="33"/>
        <v>8058.7508113791719</v>
      </c>
      <c r="GN30" s="51">
        <f t="shared" si="34"/>
        <v>7527.3211770913331</v>
      </c>
      <c r="GO30" s="51">
        <f t="shared" si="35"/>
        <v>6995.8915428034934</v>
      </c>
      <c r="GP30" s="51">
        <f t="shared" si="36"/>
        <v>6464.4619085156537</v>
      </c>
      <c r="GQ30" s="51">
        <f t="shared" si="37"/>
        <v>5933.0322742278149</v>
      </c>
      <c r="GR30" s="51">
        <f t="shared" si="38"/>
        <v>5401.6026399399761</v>
      </c>
      <c r="GS30" s="51">
        <f t="shared" si="39"/>
        <v>4870.1730056521365</v>
      </c>
      <c r="GT30" s="51">
        <f t="shared" si="40"/>
        <v>4338.7433713642977</v>
      </c>
      <c r="GU30" s="51">
        <f t="shared" si="41"/>
        <v>3807.3137370764584</v>
      </c>
      <c r="GV30" s="51">
        <f t="shared" si="42"/>
        <v>3275.8841027886192</v>
      </c>
      <c r="GW30" s="51">
        <f t="shared" si="43"/>
        <v>2744.4544685007804</v>
      </c>
      <c r="GX30" s="51">
        <f t="shared" si="44"/>
        <v>2213.0248342129412</v>
      </c>
      <c r="GY30" s="51">
        <f t="shared" si="45"/>
        <v>1681.595199925101</v>
      </c>
      <c r="GZ30" s="51">
        <f t="shared" si="46"/>
        <v>1150.1655656372609</v>
      </c>
      <c r="HA30" s="51">
        <f t="shared" si="47"/>
        <v>618.73593134942075</v>
      </c>
      <c r="HB30" s="51">
        <f t="shared" si="48"/>
        <v>87.306297061581063</v>
      </c>
      <c r="HC30" s="51">
        <f t="shared" si="49"/>
        <v>-444.12333722625954</v>
      </c>
      <c r="HD30" s="51">
        <f t="shared" si="50"/>
        <v>-975.55297151409923</v>
      </c>
      <c r="HE30" s="51">
        <f t="shared" si="51"/>
        <v>-1506.9826058019398</v>
      </c>
      <c r="HF30" s="51">
        <f t="shared" si="52"/>
        <v>-2038.4122400897795</v>
      </c>
      <c r="HG30" s="51">
        <f t="shared" si="53"/>
        <v>-2569.8418743776201</v>
      </c>
      <c r="HH30" s="51">
        <f t="shared" si="54"/>
        <v>-3101.2715086654598</v>
      </c>
      <c r="HI30" s="51">
        <f t="shared" si="55"/>
        <v>-3632.7011429532995</v>
      </c>
      <c r="HJ30" s="51">
        <f t="shared" si="56"/>
        <v>-4164.1307772411392</v>
      </c>
      <c r="HK30" s="51">
        <f t="shared" si="57"/>
        <v>-4695.5604115289798</v>
      </c>
      <c r="HL30" s="51">
        <f t="shared" si="58"/>
        <v>-5226.9900458168204</v>
      </c>
      <c r="HM30" s="51">
        <f t="shared" si="59"/>
        <v>-5758.4196801046628</v>
      </c>
      <c r="HN30" s="51">
        <f t="shared" si="60"/>
        <v>-6289.8493143924998</v>
      </c>
      <c r="HP30" s="44">
        <v>12</v>
      </c>
      <c r="HQ30" s="52">
        <f t="shared" si="61"/>
        <v>4036.839145106866</v>
      </c>
      <c r="HR30" s="51">
        <f t="shared" si="62"/>
        <v>4036.839145106866</v>
      </c>
      <c r="HS30" s="51">
        <f t="shared" si="62"/>
        <v>4036.839145106866</v>
      </c>
      <c r="HT30" s="51">
        <f t="shared" si="62"/>
        <v>4036.839145106866</v>
      </c>
      <c r="HU30" s="51">
        <f t="shared" si="62"/>
        <v>4036.839145106866</v>
      </c>
      <c r="HV30" s="51">
        <f t="shared" si="62"/>
        <v>4036.839145106866</v>
      </c>
      <c r="HW30" s="51">
        <f t="shared" si="62"/>
        <v>4036.839145106866</v>
      </c>
      <c r="HX30" s="51">
        <f t="shared" si="62"/>
        <v>4036.839145106866</v>
      </c>
      <c r="HY30" s="51">
        <f t="shared" si="62"/>
        <v>4036.839145106866</v>
      </c>
      <c r="HZ30" s="51">
        <f t="shared" si="62"/>
        <v>4036.839145106866</v>
      </c>
      <c r="IA30" s="51">
        <f t="shared" si="62"/>
        <v>4036.839145106866</v>
      </c>
      <c r="IB30" s="51">
        <f t="shared" si="62"/>
        <v>4036.839145106866</v>
      </c>
      <c r="IC30" s="51">
        <f t="shared" si="62"/>
        <v>4036.839145106866</v>
      </c>
      <c r="ID30" s="51">
        <f t="shared" si="62"/>
        <v>4036.839145106866</v>
      </c>
      <c r="IE30" s="51">
        <f t="shared" si="62"/>
        <v>4036.839145106866</v>
      </c>
      <c r="IF30" s="51">
        <f t="shared" si="62"/>
        <v>4036.839145106866</v>
      </c>
      <c r="IG30" s="51">
        <f t="shared" si="62"/>
        <v>4036.839145106866</v>
      </c>
      <c r="IH30" s="51">
        <f t="shared" si="63"/>
        <v>4036.839145106866</v>
      </c>
      <c r="II30" s="51">
        <f t="shared" si="63"/>
        <v>4036.839145106866</v>
      </c>
      <c r="IJ30" s="51">
        <f t="shared" si="63"/>
        <v>4036.839145106866</v>
      </c>
      <c r="IK30" s="51">
        <f t="shared" si="63"/>
        <v>4036.839145106866</v>
      </c>
      <c r="IL30" s="51">
        <f t="shared" si="63"/>
        <v>4036.839145106866</v>
      </c>
      <c r="IM30" s="51">
        <f t="shared" si="63"/>
        <v>4036.839145106866</v>
      </c>
      <c r="IN30" s="51">
        <f t="shared" si="63"/>
        <v>4036.839145106866</v>
      </c>
      <c r="IO30" s="51">
        <f t="shared" si="63"/>
        <v>4036.839145106866</v>
      </c>
      <c r="IP30" s="51">
        <f t="shared" si="63"/>
        <v>4036.839145106866</v>
      </c>
      <c r="IQ30" s="51">
        <f t="shared" si="63"/>
        <v>4036.839145106866</v>
      </c>
      <c r="IR30" s="51">
        <f t="shared" si="63"/>
        <v>4036.839145106866</v>
      </c>
      <c r="IS30" s="51">
        <f t="shared" si="63"/>
        <v>4036.839145106866</v>
      </c>
      <c r="IT30" s="51">
        <f t="shared" si="63"/>
        <v>4036.839145106866</v>
      </c>
      <c r="IU30" s="51">
        <f t="shared" si="63"/>
        <v>4036.839145106866</v>
      </c>
      <c r="IV30" s="51">
        <f t="shared" si="64"/>
        <v>4036.839145106866</v>
      </c>
      <c r="IW30" s="51">
        <f t="shared" si="64"/>
        <v>4036.839145106866</v>
      </c>
      <c r="IX30" s="51">
        <f t="shared" si="64"/>
        <v>4036.839145106866</v>
      </c>
      <c r="IY30" s="51">
        <f t="shared" si="64"/>
        <v>4036.839145106866</v>
      </c>
      <c r="IZ30" s="51">
        <f t="shared" si="64"/>
        <v>4036.839145106866</v>
      </c>
      <c r="JA30" s="51">
        <f t="shared" si="64"/>
        <v>4036.839145106866</v>
      </c>
      <c r="JB30" s="51">
        <f t="shared" si="64"/>
        <v>4036.839145106866</v>
      </c>
      <c r="JC30" s="51">
        <f t="shared" si="64"/>
        <v>4036.839145106866</v>
      </c>
      <c r="JD30" s="51">
        <f t="shared" si="64"/>
        <v>4036.839145106866</v>
      </c>
      <c r="JE30" s="51">
        <f t="shared" si="64"/>
        <v>4036.839145106866</v>
      </c>
      <c r="JG30" s="44">
        <v>12</v>
      </c>
      <c r="JH30" s="51">
        <f t="shared" si="110"/>
        <v>3.8535782310627315E-12</v>
      </c>
      <c r="JI30" s="51">
        <f t="shared" si="110"/>
        <v>197.41282339707865</v>
      </c>
      <c r="JJ30" s="51">
        <f t="shared" si="110"/>
        <v>384.70191226097012</v>
      </c>
      <c r="JK30" s="51">
        <f t="shared" si="110"/>
        <v>561.86726659167823</v>
      </c>
      <c r="JL30" s="51">
        <f t="shared" si="110"/>
        <v>728.90888638920308</v>
      </c>
      <c r="JM30" s="51">
        <f t="shared" si="110"/>
        <v>885.8267716535446</v>
      </c>
      <c r="JN30" s="51">
        <f t="shared" si="110"/>
        <v>1032.6209223847029</v>
      </c>
      <c r="JO30" s="51">
        <f t="shared" si="110"/>
        <v>1169.291338582678</v>
      </c>
      <c r="JP30" s="51">
        <f t="shared" si="110"/>
        <v>1295.8380202474693</v>
      </c>
      <c r="JQ30" s="51">
        <f t="shared" si="110"/>
        <v>1412.2609673790776</v>
      </c>
      <c r="JR30" s="51">
        <f t="shared" si="110"/>
        <v>1518.5601799775027</v>
      </c>
      <c r="JS30" s="51">
        <f t="shared" si="110"/>
        <v>1614.7356580427445</v>
      </c>
      <c r="JT30" s="51">
        <f t="shared" si="110"/>
        <v>1700.7874015748027</v>
      </c>
      <c r="JU30" s="51">
        <f t="shared" si="110"/>
        <v>1776.7154105736781</v>
      </c>
      <c r="JV30" s="51">
        <f t="shared" si="110"/>
        <v>1842.51968503937</v>
      </c>
      <c r="JW30" s="51">
        <f t="shared" si="110"/>
        <v>1898.2002249718785</v>
      </c>
      <c r="JX30" s="51">
        <f t="shared" si="111"/>
        <v>1943.7570303712041</v>
      </c>
      <c r="JY30" s="51">
        <f t="shared" si="111"/>
        <v>1979.1901012373455</v>
      </c>
      <c r="JZ30" s="51">
        <f t="shared" si="111"/>
        <v>2004.4994375703038</v>
      </c>
      <c r="KA30" s="51">
        <f t="shared" si="111"/>
        <v>2019.685039370079</v>
      </c>
      <c r="KB30" s="51">
        <f t="shared" si="111"/>
        <v>2024.7469066366707</v>
      </c>
      <c r="KC30" s="51">
        <f t="shared" si="111"/>
        <v>2019.685039370079</v>
      </c>
      <c r="KD30" s="51">
        <f t="shared" si="111"/>
        <v>2004.4994375703041</v>
      </c>
      <c r="KE30" s="51">
        <f t="shared" si="111"/>
        <v>1979.1901012373455</v>
      </c>
      <c r="KF30" s="51">
        <f t="shared" si="111"/>
        <v>1943.7570303712041</v>
      </c>
      <c r="KG30" s="51">
        <f t="shared" si="111"/>
        <v>1898.2002249718785</v>
      </c>
      <c r="KH30" s="51">
        <f t="shared" si="111"/>
        <v>1842.51968503937</v>
      </c>
      <c r="KI30" s="51">
        <f t="shared" si="111"/>
        <v>1776.7154105736786</v>
      </c>
      <c r="KJ30" s="51">
        <f t="shared" si="111"/>
        <v>1700.7874015748032</v>
      </c>
      <c r="KK30" s="51">
        <f t="shared" si="111"/>
        <v>1614.7356580427449</v>
      </c>
      <c r="KL30" s="51">
        <f t="shared" si="112"/>
        <v>1518.5601799775027</v>
      </c>
      <c r="KM30" s="51">
        <f t="shared" si="112"/>
        <v>1412.2609673790776</v>
      </c>
      <c r="KN30" s="51">
        <f t="shared" si="112"/>
        <v>1295.8380202474691</v>
      </c>
      <c r="KO30" s="51">
        <f t="shared" si="112"/>
        <v>1169.2913385826776</v>
      </c>
      <c r="KP30" s="51">
        <f t="shared" si="112"/>
        <v>1032.620922384702</v>
      </c>
      <c r="KQ30" s="51">
        <f t="shared" si="112"/>
        <v>885.82677165354335</v>
      </c>
      <c r="KR30" s="51">
        <f t="shared" si="112"/>
        <v>728.90888638920137</v>
      </c>
      <c r="KS30" s="51">
        <f t="shared" si="112"/>
        <v>561.86726659167584</v>
      </c>
      <c r="KT30" s="51">
        <f t="shared" si="112"/>
        <v>384.70191226096728</v>
      </c>
      <c r="KU30" s="51">
        <f t="shared" si="112"/>
        <v>197.41282339707516</v>
      </c>
      <c r="KV30" s="51">
        <f t="shared" si="112"/>
        <v>0</v>
      </c>
      <c r="KX30" s="53">
        <f t="shared" si="113"/>
        <v>16519.968507754435</v>
      </c>
      <c r="KY30" s="53">
        <f t="shared" si="65"/>
        <v>16043.70657197782</v>
      </c>
      <c r="KZ30" s="53">
        <f t="shared" si="66"/>
        <v>15577.762108130006</v>
      </c>
      <c r="LA30" s="53">
        <f t="shared" si="67"/>
        <v>15121.960372788952</v>
      </c>
      <c r="LB30" s="53">
        <f t="shared" si="68"/>
        <v>14676.146492644662</v>
      </c>
      <c r="LC30" s="53">
        <f t="shared" si="69"/>
        <v>14240.189740285234</v>
      </c>
      <c r="LD30" s="53">
        <f t="shared" si="70"/>
        <v>13813.988370605524</v>
      </c>
      <c r="LE30" s="53">
        <f t="shared" si="71"/>
        <v>13397.475082082856</v>
      </c>
      <c r="LF30" s="53">
        <f t="shared" si="72"/>
        <v>12990.623171523595</v>
      </c>
      <c r="LG30" s="53">
        <f t="shared" si="73"/>
        <v>12593.453453342601</v>
      </c>
      <c r="LH30" s="53">
        <f t="shared" si="74"/>
        <v>12206.042013518874</v>
      </c>
      <c r="LI30" s="53">
        <f t="shared" si="75"/>
        <v>11828.528861916835</v>
      </c>
      <c r="LJ30" s="53">
        <f t="shared" si="76"/>
        <v>11461.127531599497</v>
      </c>
      <c r="LK30" s="53">
        <f t="shared" si="77"/>
        <v>11104.135645822049</v>
      </c>
      <c r="LL30" s="53">
        <f t="shared" si="78"/>
        <v>10757.946426840106</v>
      </c>
      <c r="LM30" s="53">
        <f t="shared" si="79"/>
        <v>10423.061048047291</v>
      </c>
      <c r="LN30" s="53">
        <f t="shared" si="80"/>
        <v>10100.101623073091</v>
      </c>
      <c r="LO30" s="53">
        <f t="shared" si="81"/>
        <v>9789.8244717634207</v>
      </c>
      <c r="LP30" s="53">
        <f t="shared" si="82"/>
        <v>9493.1330927079562</v>
      </c>
      <c r="LQ30" s="53">
        <f t="shared" si="83"/>
        <v>9211.0899968543417</v>
      </c>
      <c r="LR30" s="53">
        <f t="shared" si="84"/>
        <v>8944.9262155013512</v>
      </c>
      <c r="LS30" s="53">
        <f t="shared" si="85"/>
        <v>8696.046901765103</v>
      </c>
      <c r="LT30" s="53">
        <f t="shared" si="86"/>
        <v>8466.0310353177647</v>
      </c>
      <c r="LU30" s="53">
        <f t="shared" si="87"/>
        <v>8256.6228901762843</v>
      </c>
      <c r="LV30" s="53">
        <f t="shared" si="88"/>
        <v>8069.7127549000816</v>
      </c>
      <c r="LW30" s="53">
        <f t="shared" si="89"/>
        <v>7907.3045691349471</v>
      </c>
      <c r="LX30" s="53">
        <f t="shared" si="90"/>
        <v>7771.4688475250168</v>
      </c>
      <c r="LY30" s="53">
        <f t="shared" si="91"/>
        <v>7664.280654676877</v>
      </c>
      <c r="LZ30" s="53">
        <f t="shared" si="92"/>
        <v>7587.7444999139716</v>
      </c>
      <c r="MA30" s="53">
        <f t="shared" si="93"/>
        <v>7543.7106337090236</v>
      </c>
      <c r="MB30" s="53">
        <f t="shared" si="94"/>
        <v>7533.7898504850336</v>
      </c>
      <c r="MC30" s="53">
        <f t="shared" si="95"/>
        <v>7559.2757949778797</v>
      </c>
      <c r="MD30" s="53">
        <f t="shared" si="96"/>
        <v>7621.0841640219314</v>
      </c>
      <c r="ME30" s="53">
        <f t="shared" si="97"/>
        <v>7719.7166277758852</v>
      </c>
      <c r="MF30" s="53">
        <f t="shared" si="98"/>
        <v>7855.2538933443411</v>
      </c>
      <c r="MG30" s="53">
        <f t="shared" si="99"/>
        <v>8027.3778815096293</v>
      </c>
      <c r="MH30" s="53">
        <f t="shared" si="100"/>
        <v>8235.4186581096001</v>
      </c>
      <c r="MI30" s="53">
        <f t="shared" si="101"/>
        <v>8478.4186558886795</v>
      </c>
      <c r="MJ30" s="53">
        <f t="shared" si="102"/>
        <v>8755.2054500943177</v>
      </c>
      <c r="MK30" s="53">
        <f t="shared" si="103"/>
        <v>9064.4648783666707</v>
      </c>
      <c r="ML30" s="53">
        <f t="shared" si="104"/>
        <v>9404.8080920434095</v>
      </c>
      <c r="MO30" s="41"/>
      <c r="MP30" s="41"/>
      <c r="MQ30" s="41"/>
      <c r="MR30" s="41"/>
      <c r="MS30" s="54"/>
      <c r="MT30" s="54"/>
      <c r="MU30" s="54"/>
      <c r="MV30" s="54"/>
      <c r="MW30" s="54"/>
      <c r="MX30" s="54"/>
      <c r="MY30" s="54"/>
      <c r="MZ30" s="54"/>
      <c r="NA30" s="54"/>
      <c r="NB30" s="54"/>
      <c r="NC30" s="54"/>
      <c r="ND30" s="54"/>
      <c r="NE30" s="54"/>
      <c r="NF30" s="54"/>
      <c r="NG30" s="54"/>
      <c r="NH30" s="54"/>
      <c r="NI30" s="54"/>
      <c r="NJ30" s="54"/>
      <c r="NK30" s="54"/>
      <c r="NL30" s="54"/>
      <c r="NM30" s="54"/>
      <c r="NN30" s="54"/>
      <c r="NO30" s="54"/>
      <c r="NP30" s="54"/>
      <c r="NQ30" s="54"/>
      <c r="NR30" s="54"/>
      <c r="NS30" s="54"/>
      <c r="NT30" s="54"/>
      <c r="NU30" s="54"/>
      <c r="NV30" s="54"/>
      <c r="NW30" s="54"/>
      <c r="NX30" s="54"/>
      <c r="NY30" s="54"/>
      <c r="NZ30" s="54"/>
      <c r="OA30" s="54"/>
      <c r="OB30" s="54"/>
      <c r="OC30" s="54"/>
      <c r="OD30" s="54"/>
      <c r="OE30" s="54"/>
      <c r="OF30" s="54"/>
      <c r="OG30" s="54"/>
      <c r="OH30" s="55"/>
      <c r="OI30" s="55"/>
      <c r="OJ30" s="55"/>
      <c r="OK30" s="55"/>
      <c r="OL30" s="55"/>
      <c r="OM30" s="55"/>
      <c r="ON30" s="55"/>
      <c r="OO30" s="55"/>
      <c r="OP30" s="55"/>
      <c r="OQ30" s="55"/>
      <c r="OR30" s="55"/>
    </row>
    <row r="31" spans="1:408" s="28" customFormat="1" ht="13.8" x14ac:dyDescent="0.3">
      <c r="A31" s="24"/>
      <c r="B31" s="116" t="s">
        <v>84</v>
      </c>
      <c r="C31" s="65">
        <v>0</v>
      </c>
      <c r="D31" s="28" t="s">
        <v>85</v>
      </c>
      <c r="E31" s="69">
        <f>C31/$G$18</f>
        <v>0</v>
      </c>
      <c r="F31" s="66" t="s">
        <v>86</v>
      </c>
      <c r="M31" s="11"/>
      <c r="N31" s="11"/>
      <c r="O31" s="11"/>
      <c r="P31" s="11"/>
      <c r="Q31" s="11"/>
      <c r="R31" s="12"/>
      <c r="S31" s="12"/>
      <c r="U31" s="47">
        <f t="shared" si="105"/>
        <v>0.4900000000000001</v>
      </c>
      <c r="V31" s="28">
        <f t="shared" si="0"/>
        <v>3856.6607745460428</v>
      </c>
      <c r="Z31" s="47">
        <f t="shared" si="106"/>
        <v>0.44449999999999978</v>
      </c>
      <c r="AA31" s="28">
        <f t="shared" si="1"/>
        <v>4251.437074302713</v>
      </c>
      <c r="AC31" s="5"/>
      <c r="AD31" s="5"/>
      <c r="AE31" s="5"/>
      <c r="AF31" s="5"/>
      <c r="AG31" s="5"/>
      <c r="AH31" s="49">
        <f t="shared" si="2"/>
        <v>0.44449999999999978</v>
      </c>
      <c r="AI31" s="49">
        <f t="shared" si="3"/>
        <v>0.22224999999999989</v>
      </c>
      <c r="AJ31" s="49">
        <f t="shared" si="4"/>
        <v>9.5250000000000112E-2</v>
      </c>
      <c r="AK31" s="49">
        <f t="shared" si="5"/>
        <v>0.31114999999999982</v>
      </c>
      <c r="AL31" s="50">
        <f t="shared" si="6"/>
        <v>4251.9685039370115</v>
      </c>
      <c r="AN31" s="5"/>
      <c r="AO31" s="5"/>
      <c r="AP31" s="5"/>
      <c r="AQ31" s="5"/>
      <c r="AR31" s="5"/>
      <c r="AS31" s="49">
        <f t="shared" si="7"/>
        <v>0.4900000000000001</v>
      </c>
      <c r="AT31" s="49">
        <f t="shared" si="8"/>
        <v>0.24500000000000005</v>
      </c>
      <c r="AU31" s="49">
        <f t="shared" si="9"/>
        <v>0.10499999999999993</v>
      </c>
      <c r="AV31" s="49">
        <f t="shared" si="10"/>
        <v>0.31115000000000009</v>
      </c>
      <c r="AW31" s="50">
        <f t="shared" si="11"/>
        <v>1700.7874015748027</v>
      </c>
      <c r="AZ31" s="44">
        <v>13</v>
      </c>
      <c r="BA31" s="51">
        <f t="shared" si="114"/>
        <v>0</v>
      </c>
      <c r="BB31" s="51">
        <f t="shared" si="114"/>
        <v>0</v>
      </c>
      <c r="BC31" s="51">
        <f t="shared" si="114"/>
        <v>0</v>
      </c>
      <c r="BD31" s="51">
        <f t="shared" si="114"/>
        <v>0</v>
      </c>
      <c r="BE31" s="51">
        <f t="shared" si="114"/>
        <v>0</v>
      </c>
      <c r="BF31" s="51">
        <f t="shared" si="114"/>
        <v>0</v>
      </c>
      <c r="BG31" s="51">
        <f t="shared" si="114"/>
        <v>0</v>
      </c>
      <c r="BH31" s="51">
        <f t="shared" si="114"/>
        <v>0</v>
      </c>
      <c r="BI31" s="51">
        <f t="shared" si="114"/>
        <v>0</v>
      </c>
      <c r="BJ31" s="51">
        <f t="shared" si="114"/>
        <v>0</v>
      </c>
      <c r="BK31" s="51">
        <f t="shared" si="115"/>
        <v>0</v>
      </c>
      <c r="BL31" s="51">
        <f t="shared" si="115"/>
        <v>0</v>
      </c>
      <c r="BM31" s="51">
        <f t="shared" si="115"/>
        <v>0</v>
      </c>
      <c r="BN31" s="51">
        <f t="shared" si="115"/>
        <v>0</v>
      </c>
      <c r="BO31" s="51">
        <f t="shared" si="115"/>
        <v>0</v>
      </c>
      <c r="BP31" s="51">
        <f t="shared" si="115"/>
        <v>0</v>
      </c>
      <c r="BQ31" s="51">
        <f t="shared" si="115"/>
        <v>0</v>
      </c>
      <c r="BR31" s="51">
        <f t="shared" si="115"/>
        <v>0</v>
      </c>
      <c r="BS31" s="51">
        <f t="shared" si="115"/>
        <v>0</v>
      </c>
      <c r="BT31" s="51">
        <f t="shared" si="115"/>
        <v>0</v>
      </c>
      <c r="BU31" s="51">
        <f t="shared" si="116"/>
        <v>0</v>
      </c>
      <c r="BV31" s="51">
        <f t="shared" si="116"/>
        <v>0</v>
      </c>
      <c r="BW31" s="51">
        <f t="shared" si="116"/>
        <v>0</v>
      </c>
      <c r="BX31" s="51">
        <f t="shared" si="116"/>
        <v>0</v>
      </c>
      <c r="BY31" s="51">
        <f t="shared" si="116"/>
        <v>0</v>
      </c>
      <c r="BZ31" s="51">
        <f t="shared" si="116"/>
        <v>0</v>
      </c>
      <c r="CA31" s="51">
        <f t="shared" si="116"/>
        <v>0</v>
      </c>
      <c r="CB31" s="51">
        <f t="shared" si="116"/>
        <v>0</v>
      </c>
      <c r="CC31" s="51">
        <f t="shared" si="116"/>
        <v>0</v>
      </c>
      <c r="CD31" s="51">
        <f t="shared" si="116"/>
        <v>0</v>
      </c>
      <c r="CE31" s="51">
        <f t="shared" si="117"/>
        <v>0</v>
      </c>
      <c r="CF31" s="51">
        <f t="shared" si="117"/>
        <v>0</v>
      </c>
      <c r="CG31" s="51">
        <f t="shared" si="117"/>
        <v>0</v>
      </c>
      <c r="CH31" s="51">
        <f t="shared" si="117"/>
        <v>0</v>
      </c>
      <c r="CI31" s="51">
        <f t="shared" si="117"/>
        <v>0</v>
      </c>
      <c r="CJ31" s="51">
        <f t="shared" si="117"/>
        <v>0</v>
      </c>
      <c r="CK31" s="51">
        <f t="shared" si="117"/>
        <v>0</v>
      </c>
      <c r="CL31" s="51">
        <f t="shared" si="117"/>
        <v>0</v>
      </c>
      <c r="CM31" s="51">
        <f t="shared" si="117"/>
        <v>0</v>
      </c>
      <c r="CN31" s="51">
        <f t="shared" si="117"/>
        <v>0</v>
      </c>
      <c r="CO31" s="51">
        <f t="shared" si="117"/>
        <v>0</v>
      </c>
      <c r="CQ31" s="44">
        <v>13</v>
      </c>
      <c r="CR31" s="51">
        <f t="shared" si="16"/>
        <v>3856.6607745460428</v>
      </c>
      <c r="CS31" s="51">
        <f t="shared" si="17"/>
        <v>3856.6607745460428</v>
      </c>
      <c r="CT31" s="51">
        <f t="shared" si="17"/>
        <v>3856.6607745460428</v>
      </c>
      <c r="CU31" s="51">
        <f t="shared" si="17"/>
        <v>3856.6607745460428</v>
      </c>
      <c r="CV31" s="51">
        <f t="shared" si="17"/>
        <v>3856.6607745460428</v>
      </c>
      <c r="CW31" s="51">
        <f t="shared" si="17"/>
        <v>3856.6607745460428</v>
      </c>
      <c r="CX31" s="51">
        <f t="shared" si="17"/>
        <v>3856.6607745460428</v>
      </c>
      <c r="CY31" s="51">
        <f t="shared" si="17"/>
        <v>3856.6607745460428</v>
      </c>
      <c r="CZ31" s="51">
        <f t="shared" si="17"/>
        <v>3856.6607745460428</v>
      </c>
      <c r="DA31" s="51">
        <f t="shared" si="17"/>
        <v>3856.6607745460428</v>
      </c>
      <c r="DB31" s="51">
        <f t="shared" si="17"/>
        <v>3856.6607745460428</v>
      </c>
      <c r="DC31" s="51">
        <f t="shared" si="17"/>
        <v>3856.6607745460428</v>
      </c>
      <c r="DD31" s="51">
        <f t="shared" si="17"/>
        <v>3856.6607745460428</v>
      </c>
      <c r="DE31" s="51">
        <f t="shared" si="17"/>
        <v>3856.6607745460428</v>
      </c>
      <c r="DF31" s="51">
        <f t="shared" si="17"/>
        <v>3856.6607745460428</v>
      </c>
      <c r="DG31" s="51">
        <f t="shared" si="17"/>
        <v>3856.6607745460428</v>
      </c>
      <c r="DH31" s="51">
        <f t="shared" si="17"/>
        <v>3856.6607745460428</v>
      </c>
      <c r="DI31" s="51">
        <f t="shared" si="18"/>
        <v>3856.6607745460428</v>
      </c>
      <c r="DJ31" s="51">
        <f t="shared" si="18"/>
        <v>3856.6607745460428</v>
      </c>
      <c r="DK31" s="51">
        <f t="shared" si="18"/>
        <v>3856.6607745460428</v>
      </c>
      <c r="DL31" s="51">
        <f t="shared" si="18"/>
        <v>3856.6607745460428</v>
      </c>
      <c r="DM31" s="51">
        <f t="shared" si="18"/>
        <v>3856.6607745460428</v>
      </c>
      <c r="DN31" s="51">
        <f t="shared" si="18"/>
        <v>3856.6607745460428</v>
      </c>
      <c r="DO31" s="51">
        <f t="shared" si="18"/>
        <v>3856.6607745460428</v>
      </c>
      <c r="DP31" s="51">
        <f t="shared" si="18"/>
        <v>3856.6607745460428</v>
      </c>
      <c r="DQ31" s="51">
        <f t="shared" si="18"/>
        <v>3856.6607745460428</v>
      </c>
      <c r="DR31" s="51">
        <f t="shared" si="18"/>
        <v>3856.6607745460428</v>
      </c>
      <c r="DS31" s="51">
        <f t="shared" si="18"/>
        <v>3856.6607745460428</v>
      </c>
      <c r="DT31" s="51">
        <f t="shared" si="18"/>
        <v>3856.6607745460428</v>
      </c>
      <c r="DU31" s="51">
        <f t="shared" si="18"/>
        <v>3856.6607745460428</v>
      </c>
      <c r="DV31" s="51">
        <f t="shared" si="18"/>
        <v>3856.6607745460428</v>
      </c>
      <c r="DW31" s="51">
        <f t="shared" si="19"/>
        <v>3856.6607745460428</v>
      </c>
      <c r="DX31" s="51">
        <f t="shared" si="19"/>
        <v>3856.6607745460428</v>
      </c>
      <c r="DY31" s="51">
        <f t="shared" si="19"/>
        <v>3856.6607745460428</v>
      </c>
      <c r="DZ31" s="51">
        <f t="shared" si="19"/>
        <v>3856.6607745460428</v>
      </c>
      <c r="EA31" s="51">
        <f t="shared" si="19"/>
        <v>3856.6607745460428</v>
      </c>
      <c r="EB31" s="51">
        <f t="shared" si="19"/>
        <v>3856.6607745460428</v>
      </c>
      <c r="EC31" s="51">
        <f t="shared" si="19"/>
        <v>3856.6607745460428</v>
      </c>
      <c r="ED31" s="51">
        <f t="shared" si="19"/>
        <v>3856.6607745460428</v>
      </c>
      <c r="EE31" s="51">
        <f t="shared" si="19"/>
        <v>3856.6607745460428</v>
      </c>
      <c r="EF31" s="51">
        <f t="shared" si="19"/>
        <v>3856.6607745460428</v>
      </c>
      <c r="EH31" s="44">
        <v>13</v>
      </c>
      <c r="EI31" s="51">
        <f t="shared" si="107"/>
        <v>10628.592685756783</v>
      </c>
      <c r="EJ31" s="51">
        <f t="shared" si="107"/>
        <v>10097.163051468944</v>
      </c>
      <c r="EK31" s="51">
        <f t="shared" si="107"/>
        <v>9565.7334171811053</v>
      </c>
      <c r="EL31" s="51">
        <f t="shared" si="107"/>
        <v>9034.3037828932665</v>
      </c>
      <c r="EM31" s="51">
        <f t="shared" si="107"/>
        <v>8502.8741486054259</v>
      </c>
      <c r="EN31" s="51">
        <f t="shared" si="107"/>
        <v>7971.4445143175872</v>
      </c>
      <c r="EO31" s="51">
        <f t="shared" si="107"/>
        <v>7440.0148800297484</v>
      </c>
      <c r="EP31" s="51">
        <f t="shared" si="107"/>
        <v>6908.5852457419087</v>
      </c>
      <c r="EQ31" s="51">
        <f t="shared" si="107"/>
        <v>6377.1556114540699</v>
      </c>
      <c r="ER31" s="51">
        <f t="shared" si="107"/>
        <v>5845.7259771662302</v>
      </c>
      <c r="ES31" s="51">
        <f t="shared" si="107"/>
        <v>5314.2963428783914</v>
      </c>
      <c r="ET31" s="51">
        <f t="shared" si="107"/>
        <v>4782.8667085905527</v>
      </c>
      <c r="EU31" s="51">
        <f t="shared" si="107"/>
        <v>4251.437074302713</v>
      </c>
      <c r="EV31" s="51">
        <f t="shared" si="107"/>
        <v>3720.0074400148742</v>
      </c>
      <c r="EW31" s="51">
        <f t="shared" si="107"/>
        <v>3188.577805727035</v>
      </c>
      <c r="EX31" s="51">
        <f t="shared" si="107"/>
        <v>2657.1481714391957</v>
      </c>
      <c r="EY31" s="51">
        <f t="shared" si="108"/>
        <v>2125.7185371513565</v>
      </c>
      <c r="EZ31" s="51">
        <f t="shared" si="108"/>
        <v>1594.2889028635175</v>
      </c>
      <c r="FA31" s="51">
        <f t="shared" si="108"/>
        <v>1062.8592685756782</v>
      </c>
      <c r="FB31" s="51">
        <f t="shared" si="108"/>
        <v>531.42963428783912</v>
      </c>
      <c r="FC31" s="51">
        <f t="shared" si="108"/>
        <v>0</v>
      </c>
      <c r="FD31" s="51">
        <f t="shared" si="108"/>
        <v>-531.42963428783912</v>
      </c>
      <c r="FE31" s="51">
        <f t="shared" si="108"/>
        <v>-1062.8592685756782</v>
      </c>
      <c r="FF31" s="51">
        <f t="shared" si="108"/>
        <v>-1594.2889028635175</v>
      </c>
      <c r="FG31" s="51">
        <f t="shared" si="108"/>
        <v>-2125.7185371513565</v>
      </c>
      <c r="FH31" s="51">
        <f t="shared" si="108"/>
        <v>-2657.1481714391966</v>
      </c>
      <c r="FI31" s="51">
        <f t="shared" si="108"/>
        <v>-3188.5778057270368</v>
      </c>
      <c r="FJ31" s="51">
        <f t="shared" si="108"/>
        <v>-3720.0074400148769</v>
      </c>
      <c r="FK31" s="51">
        <f t="shared" si="108"/>
        <v>-4251.4370743027166</v>
      </c>
      <c r="FL31" s="51">
        <f t="shared" si="108"/>
        <v>-4782.8667085905572</v>
      </c>
      <c r="FM31" s="51">
        <f t="shared" si="109"/>
        <v>-5314.2963428783969</v>
      </c>
      <c r="FN31" s="51">
        <f t="shared" si="109"/>
        <v>-5845.7259771662375</v>
      </c>
      <c r="FO31" s="51">
        <f t="shared" si="109"/>
        <v>-6377.1556114540772</v>
      </c>
      <c r="FP31" s="51">
        <f t="shared" si="109"/>
        <v>-6908.5852457419178</v>
      </c>
      <c r="FQ31" s="51">
        <f t="shared" si="109"/>
        <v>-7440.0148800297575</v>
      </c>
      <c r="FR31" s="51">
        <f t="shared" si="109"/>
        <v>-7971.4445143175972</v>
      </c>
      <c r="FS31" s="51">
        <f t="shared" si="109"/>
        <v>-8502.8741486054369</v>
      </c>
      <c r="FT31" s="51">
        <f t="shared" si="109"/>
        <v>-9034.3037828932775</v>
      </c>
      <c r="FU31" s="51">
        <f t="shared" si="109"/>
        <v>-9565.7334171811181</v>
      </c>
      <c r="FV31" s="51">
        <f t="shared" si="109"/>
        <v>-10097.16305146896</v>
      </c>
      <c r="FW31" s="51">
        <f t="shared" si="109"/>
        <v>-10628.592685756797</v>
      </c>
      <c r="FY31" s="44">
        <v>13</v>
      </c>
      <c r="FZ31" s="51">
        <f t="shared" si="20"/>
        <v>14485.253460302825</v>
      </c>
      <c r="GA31" s="51">
        <f t="shared" si="21"/>
        <v>13953.823826014986</v>
      </c>
      <c r="GB31" s="51">
        <f t="shared" si="22"/>
        <v>13422.394191727148</v>
      </c>
      <c r="GC31" s="51">
        <f t="shared" si="23"/>
        <v>12890.964557439309</v>
      </c>
      <c r="GD31" s="51">
        <f t="shared" si="24"/>
        <v>12359.534923151468</v>
      </c>
      <c r="GE31" s="51">
        <f t="shared" si="25"/>
        <v>11828.10528886363</v>
      </c>
      <c r="GF31" s="51">
        <f t="shared" si="26"/>
        <v>11296.675654575791</v>
      </c>
      <c r="GG31" s="51">
        <f t="shared" si="27"/>
        <v>10765.246020287952</v>
      </c>
      <c r="GH31" s="51">
        <f t="shared" si="28"/>
        <v>10233.816386000113</v>
      </c>
      <c r="GI31" s="51">
        <f t="shared" si="29"/>
        <v>9702.3867517122726</v>
      </c>
      <c r="GJ31" s="51">
        <f t="shared" si="30"/>
        <v>9170.9571174244338</v>
      </c>
      <c r="GK31" s="51">
        <f t="shared" si="31"/>
        <v>8639.527483136595</v>
      </c>
      <c r="GL31" s="51">
        <f t="shared" si="32"/>
        <v>8108.0978488487563</v>
      </c>
      <c r="GM31" s="51">
        <f t="shared" si="33"/>
        <v>7576.6682145609175</v>
      </c>
      <c r="GN31" s="51">
        <f t="shared" si="34"/>
        <v>7045.2385802730778</v>
      </c>
      <c r="GO31" s="51">
        <f t="shared" si="35"/>
        <v>6513.8089459852381</v>
      </c>
      <c r="GP31" s="51">
        <f t="shared" si="36"/>
        <v>5982.3793116973993</v>
      </c>
      <c r="GQ31" s="51">
        <f t="shared" si="37"/>
        <v>5450.9496774095605</v>
      </c>
      <c r="GR31" s="51">
        <f t="shared" si="38"/>
        <v>4919.5200431217208</v>
      </c>
      <c r="GS31" s="51">
        <f t="shared" si="39"/>
        <v>4388.0904088338821</v>
      </c>
      <c r="GT31" s="51">
        <f t="shared" si="40"/>
        <v>3856.6607745460428</v>
      </c>
      <c r="GU31" s="51">
        <f t="shared" si="41"/>
        <v>3325.2311402582036</v>
      </c>
      <c r="GV31" s="51">
        <f t="shared" si="42"/>
        <v>2793.8015059703648</v>
      </c>
      <c r="GW31" s="51">
        <f t="shared" si="43"/>
        <v>2262.3718716825251</v>
      </c>
      <c r="GX31" s="51">
        <f t="shared" si="44"/>
        <v>1730.9422373946863</v>
      </c>
      <c r="GY31" s="51">
        <f t="shared" si="45"/>
        <v>1199.5126031068462</v>
      </c>
      <c r="GZ31" s="51">
        <f t="shared" si="46"/>
        <v>668.08296881900606</v>
      </c>
      <c r="HA31" s="51">
        <f t="shared" si="47"/>
        <v>136.65333453116591</v>
      </c>
      <c r="HB31" s="51">
        <f t="shared" si="48"/>
        <v>-394.77629975667378</v>
      </c>
      <c r="HC31" s="51">
        <f t="shared" si="49"/>
        <v>-926.20593404451438</v>
      </c>
      <c r="HD31" s="51">
        <f t="shared" si="50"/>
        <v>-1457.6355683323541</v>
      </c>
      <c r="HE31" s="51">
        <f t="shared" si="51"/>
        <v>-1989.0652026201947</v>
      </c>
      <c r="HF31" s="51">
        <f t="shared" si="52"/>
        <v>-2520.4948369080344</v>
      </c>
      <c r="HG31" s="51">
        <f t="shared" si="53"/>
        <v>-3051.924471195875</v>
      </c>
      <c r="HH31" s="51">
        <f t="shared" si="54"/>
        <v>-3583.3541054837146</v>
      </c>
      <c r="HI31" s="51">
        <f t="shared" si="55"/>
        <v>-4114.7837397715539</v>
      </c>
      <c r="HJ31" s="51">
        <f t="shared" si="56"/>
        <v>-4646.2133740593945</v>
      </c>
      <c r="HK31" s="51">
        <f t="shared" si="57"/>
        <v>-5177.6430083472351</v>
      </c>
      <c r="HL31" s="51">
        <f t="shared" si="58"/>
        <v>-5709.0726426350757</v>
      </c>
      <c r="HM31" s="51">
        <f t="shared" si="59"/>
        <v>-6240.5022769229181</v>
      </c>
      <c r="HN31" s="51">
        <f t="shared" si="60"/>
        <v>-6771.9319112107551</v>
      </c>
      <c r="HP31" s="44">
        <v>13</v>
      </c>
      <c r="HQ31" s="52">
        <f t="shared" si="61"/>
        <v>4251.9685039370115</v>
      </c>
      <c r="HR31" s="51">
        <f t="shared" si="62"/>
        <v>4251.9685039370115</v>
      </c>
      <c r="HS31" s="51">
        <f t="shared" si="62"/>
        <v>4251.9685039370115</v>
      </c>
      <c r="HT31" s="51">
        <f t="shared" si="62"/>
        <v>4251.9685039370115</v>
      </c>
      <c r="HU31" s="51">
        <f t="shared" si="62"/>
        <v>4251.9685039370115</v>
      </c>
      <c r="HV31" s="51">
        <f t="shared" si="62"/>
        <v>4251.9685039370115</v>
      </c>
      <c r="HW31" s="51">
        <f t="shared" si="62"/>
        <v>4251.9685039370115</v>
      </c>
      <c r="HX31" s="51">
        <f t="shared" si="62"/>
        <v>4251.9685039370115</v>
      </c>
      <c r="HY31" s="51">
        <f t="shared" si="62"/>
        <v>4251.9685039370115</v>
      </c>
      <c r="HZ31" s="51">
        <f t="shared" si="62"/>
        <v>4251.9685039370115</v>
      </c>
      <c r="IA31" s="51">
        <f t="shared" si="62"/>
        <v>4251.9685039370115</v>
      </c>
      <c r="IB31" s="51">
        <f t="shared" si="62"/>
        <v>4251.9685039370115</v>
      </c>
      <c r="IC31" s="51">
        <f t="shared" si="62"/>
        <v>4251.9685039370115</v>
      </c>
      <c r="ID31" s="51">
        <f t="shared" si="62"/>
        <v>4251.9685039370115</v>
      </c>
      <c r="IE31" s="51">
        <f t="shared" si="62"/>
        <v>4251.9685039370115</v>
      </c>
      <c r="IF31" s="51">
        <f t="shared" si="62"/>
        <v>4251.9685039370115</v>
      </c>
      <c r="IG31" s="51">
        <f t="shared" si="62"/>
        <v>4251.9685039370115</v>
      </c>
      <c r="IH31" s="51">
        <f t="shared" si="63"/>
        <v>4251.9685039370115</v>
      </c>
      <c r="II31" s="51">
        <f t="shared" si="63"/>
        <v>4251.9685039370115</v>
      </c>
      <c r="IJ31" s="51">
        <f t="shared" si="63"/>
        <v>4251.9685039370115</v>
      </c>
      <c r="IK31" s="51">
        <f t="shared" si="63"/>
        <v>4251.9685039370115</v>
      </c>
      <c r="IL31" s="51">
        <f t="shared" si="63"/>
        <v>4251.9685039370115</v>
      </c>
      <c r="IM31" s="51">
        <f t="shared" si="63"/>
        <v>4251.9685039370115</v>
      </c>
      <c r="IN31" s="51">
        <f t="shared" si="63"/>
        <v>4251.9685039370115</v>
      </c>
      <c r="IO31" s="51">
        <f t="shared" si="63"/>
        <v>4251.9685039370115</v>
      </c>
      <c r="IP31" s="51">
        <f t="shared" si="63"/>
        <v>4251.9685039370115</v>
      </c>
      <c r="IQ31" s="51">
        <f t="shared" si="63"/>
        <v>4251.9685039370115</v>
      </c>
      <c r="IR31" s="51">
        <f t="shared" si="63"/>
        <v>4251.9685039370115</v>
      </c>
      <c r="IS31" s="51">
        <f t="shared" si="63"/>
        <v>4251.9685039370115</v>
      </c>
      <c r="IT31" s="51">
        <f t="shared" si="63"/>
        <v>4251.9685039370115</v>
      </c>
      <c r="IU31" s="51">
        <f t="shared" si="63"/>
        <v>4251.9685039370115</v>
      </c>
      <c r="IV31" s="51">
        <f t="shared" si="64"/>
        <v>4251.9685039370115</v>
      </c>
      <c r="IW31" s="51">
        <f t="shared" si="64"/>
        <v>4251.9685039370115</v>
      </c>
      <c r="IX31" s="51">
        <f t="shared" si="64"/>
        <v>4251.9685039370115</v>
      </c>
      <c r="IY31" s="51">
        <f t="shared" si="64"/>
        <v>4251.9685039370115</v>
      </c>
      <c r="IZ31" s="51">
        <f t="shared" si="64"/>
        <v>4251.9685039370115</v>
      </c>
      <c r="JA31" s="51">
        <f t="shared" si="64"/>
        <v>4251.9685039370115</v>
      </c>
      <c r="JB31" s="51">
        <f t="shared" si="64"/>
        <v>4251.9685039370115</v>
      </c>
      <c r="JC31" s="51">
        <f t="shared" si="64"/>
        <v>4251.9685039370115</v>
      </c>
      <c r="JD31" s="51">
        <f t="shared" si="64"/>
        <v>4251.9685039370115</v>
      </c>
      <c r="JE31" s="51">
        <f t="shared" si="64"/>
        <v>4251.9685039370115</v>
      </c>
      <c r="JG31" s="44">
        <v>13</v>
      </c>
      <c r="JH31" s="51">
        <f t="shared" si="110"/>
        <v>3.8535782310627315E-12</v>
      </c>
      <c r="JI31" s="51">
        <f t="shared" si="110"/>
        <v>197.41282339707865</v>
      </c>
      <c r="JJ31" s="51">
        <f t="shared" si="110"/>
        <v>384.70191226097012</v>
      </c>
      <c r="JK31" s="51">
        <f t="shared" si="110"/>
        <v>561.86726659167823</v>
      </c>
      <c r="JL31" s="51">
        <f t="shared" si="110"/>
        <v>728.90888638920308</v>
      </c>
      <c r="JM31" s="51">
        <f t="shared" si="110"/>
        <v>885.8267716535446</v>
      </c>
      <c r="JN31" s="51">
        <f t="shared" si="110"/>
        <v>1032.6209223847029</v>
      </c>
      <c r="JO31" s="51">
        <f t="shared" si="110"/>
        <v>1169.291338582678</v>
      </c>
      <c r="JP31" s="51">
        <f t="shared" si="110"/>
        <v>1295.8380202474693</v>
      </c>
      <c r="JQ31" s="51">
        <f t="shared" si="110"/>
        <v>1412.2609673790776</v>
      </c>
      <c r="JR31" s="51">
        <f t="shared" si="110"/>
        <v>1518.5601799775027</v>
      </c>
      <c r="JS31" s="51">
        <f t="shared" si="110"/>
        <v>1614.7356580427445</v>
      </c>
      <c r="JT31" s="51">
        <f t="shared" si="110"/>
        <v>1700.7874015748027</v>
      </c>
      <c r="JU31" s="51">
        <f t="shared" si="110"/>
        <v>1776.7154105736781</v>
      </c>
      <c r="JV31" s="51">
        <f t="shared" si="110"/>
        <v>1842.51968503937</v>
      </c>
      <c r="JW31" s="51">
        <f t="shared" si="110"/>
        <v>1898.2002249718785</v>
      </c>
      <c r="JX31" s="51">
        <f t="shared" si="111"/>
        <v>1943.7570303712041</v>
      </c>
      <c r="JY31" s="51">
        <f t="shared" si="111"/>
        <v>1979.1901012373455</v>
      </c>
      <c r="JZ31" s="51">
        <f t="shared" si="111"/>
        <v>2004.4994375703038</v>
      </c>
      <c r="KA31" s="51">
        <f t="shared" si="111"/>
        <v>2019.685039370079</v>
      </c>
      <c r="KB31" s="51">
        <f t="shared" si="111"/>
        <v>2024.7469066366707</v>
      </c>
      <c r="KC31" s="51">
        <f t="shared" si="111"/>
        <v>2019.685039370079</v>
      </c>
      <c r="KD31" s="51">
        <f t="shared" si="111"/>
        <v>2004.4994375703041</v>
      </c>
      <c r="KE31" s="51">
        <f t="shared" si="111"/>
        <v>1979.1901012373455</v>
      </c>
      <c r="KF31" s="51">
        <f t="shared" si="111"/>
        <v>1943.7570303712041</v>
      </c>
      <c r="KG31" s="51">
        <f t="shared" si="111"/>
        <v>1898.2002249718785</v>
      </c>
      <c r="KH31" s="51">
        <f t="shared" si="111"/>
        <v>1842.51968503937</v>
      </c>
      <c r="KI31" s="51">
        <f t="shared" si="111"/>
        <v>1776.7154105736786</v>
      </c>
      <c r="KJ31" s="51">
        <f t="shared" si="111"/>
        <v>1700.7874015748032</v>
      </c>
      <c r="KK31" s="51">
        <f t="shared" si="111"/>
        <v>1614.7356580427449</v>
      </c>
      <c r="KL31" s="51">
        <f t="shared" si="112"/>
        <v>1518.5601799775027</v>
      </c>
      <c r="KM31" s="51">
        <f t="shared" si="112"/>
        <v>1412.2609673790776</v>
      </c>
      <c r="KN31" s="51">
        <f t="shared" si="112"/>
        <v>1295.8380202474691</v>
      </c>
      <c r="KO31" s="51">
        <f t="shared" si="112"/>
        <v>1169.2913385826776</v>
      </c>
      <c r="KP31" s="51">
        <f t="shared" si="112"/>
        <v>1032.620922384702</v>
      </c>
      <c r="KQ31" s="51">
        <f t="shared" si="112"/>
        <v>885.82677165354335</v>
      </c>
      <c r="KR31" s="51">
        <f t="shared" si="112"/>
        <v>728.90888638920137</v>
      </c>
      <c r="KS31" s="51">
        <f t="shared" si="112"/>
        <v>561.86726659167584</v>
      </c>
      <c r="KT31" s="51">
        <f t="shared" si="112"/>
        <v>384.70191226096728</v>
      </c>
      <c r="KU31" s="51">
        <f t="shared" si="112"/>
        <v>197.41282339707516</v>
      </c>
      <c r="KV31" s="51">
        <f t="shared" si="112"/>
        <v>0</v>
      </c>
      <c r="KX31" s="53">
        <f t="shared" si="113"/>
        <v>16249.931577844629</v>
      </c>
      <c r="KY31" s="53">
        <f t="shared" si="65"/>
        <v>15781.756027495971</v>
      </c>
      <c r="KZ31" s="53">
        <f t="shared" si="66"/>
        <v>15324.567236872286</v>
      </c>
      <c r="LA31" s="53">
        <f t="shared" si="67"/>
        <v>14878.231083444532</v>
      </c>
      <c r="LB31" s="53">
        <f t="shared" si="68"/>
        <v>14442.636064305894</v>
      </c>
      <c r="LC31" s="53">
        <f t="shared" si="69"/>
        <v>14017.697757049666</v>
      </c>
      <c r="LD31" s="53">
        <f t="shared" si="70"/>
        <v>13603.363820325556</v>
      </c>
      <c r="LE31" s="53">
        <f t="shared" si="71"/>
        <v>13199.619579980175</v>
      </c>
      <c r="LF31" s="53">
        <f t="shared" si="72"/>
        <v>12806.494244013</v>
      </c>
      <c r="LG31" s="53">
        <f t="shared" si="73"/>
        <v>12424.067782943166</v>
      </c>
      <c r="LH31" s="53">
        <f t="shared" si="74"/>
        <v>12052.478499698509</v>
      </c>
      <c r="LI31" s="53">
        <f t="shared" si="75"/>
        <v>11691.931292278185</v>
      </c>
      <c r="LJ31" s="53">
        <f t="shared" si="76"/>
        <v>11342.706579912467</v>
      </c>
      <c r="LK31" s="53">
        <f t="shared" si="77"/>
        <v>11005.169815112566</v>
      </c>
      <c r="LL31" s="53">
        <f t="shared" si="78"/>
        <v>10679.781434919818</v>
      </c>
      <c r="LM31" s="53">
        <f t="shared" si="79"/>
        <v>10367.107009309022</v>
      </c>
      <c r="LN31" s="53">
        <f t="shared" si="80"/>
        <v>10067.827217617243</v>
      </c>
      <c r="LO31" s="53">
        <f t="shared" si="81"/>
        <v>9782.7471209050527</v>
      </c>
      <c r="LP31" s="53">
        <f t="shared" si="82"/>
        <v>9512.8039985985397</v>
      </c>
      <c r="LQ31" s="53">
        <f t="shared" si="83"/>
        <v>9259.072787611236</v>
      </c>
      <c r="LR31" s="53">
        <f t="shared" si="84"/>
        <v>9022.767918612526</v>
      </c>
      <c r="LS31" s="53">
        <f t="shared" si="85"/>
        <v>8805.240120878354</v>
      </c>
      <c r="LT31" s="53">
        <f t="shared" si="86"/>
        <v>8607.9666191173346</v>
      </c>
      <c r="LU31" s="53">
        <f t="shared" si="87"/>
        <v>8432.5331503472316</v>
      </c>
      <c r="LV31" s="53">
        <f t="shared" si="88"/>
        <v>8280.6064804437137</v>
      </c>
      <c r="LW31" s="53">
        <f t="shared" si="89"/>
        <v>8153.8966907043332</v>
      </c>
      <c r="LX31" s="53">
        <f t="shared" si="90"/>
        <v>8054.1094913041625</v>
      </c>
      <c r="LY31" s="53">
        <f t="shared" si="91"/>
        <v>7982.8901758552029</v>
      </c>
      <c r="LZ31" s="53">
        <f t="shared" si="92"/>
        <v>7941.7624088317662</v>
      </c>
      <c r="MA31" s="53">
        <f t="shared" si="93"/>
        <v>7932.066543073156</v>
      </c>
      <c r="MB31" s="53">
        <f t="shared" si="94"/>
        <v>7954.9032040700877</v>
      </c>
      <c r="MC31" s="53">
        <f t="shared" si="95"/>
        <v>8011.0880644041745</v>
      </c>
      <c r="MD31" s="53">
        <f t="shared" si="96"/>
        <v>8101.1228371413881</v>
      </c>
      <c r="ME31" s="53">
        <f t="shared" si="97"/>
        <v>8225.1856001402593</v>
      </c>
      <c r="MF31" s="53">
        <f t="shared" si="98"/>
        <v>8383.1410001707554</v>
      </c>
      <c r="MG31" s="53">
        <f t="shared" si="99"/>
        <v>8574.5682636876736</v>
      </c>
      <c r="MH31" s="53">
        <f t="shared" si="100"/>
        <v>8798.8028553137192</v>
      </c>
      <c r="MI31" s="53">
        <f t="shared" si="101"/>
        <v>9054.9864755893286</v>
      </c>
      <c r="MJ31" s="53">
        <f t="shared" si="102"/>
        <v>9342.1199734424845</v>
      </c>
      <c r="MK31" s="53">
        <f t="shared" si="103"/>
        <v>9659.1144838552354</v>
      </c>
      <c r="ML31" s="53">
        <f t="shared" si="104"/>
        <v>10004.837344279596</v>
      </c>
      <c r="MO31" s="41"/>
      <c r="MP31" s="41"/>
      <c r="MQ31" s="41"/>
      <c r="MR31" s="41"/>
      <c r="MS31" s="54"/>
      <c r="MT31" s="54"/>
      <c r="MU31" s="54"/>
      <c r="MV31" s="54"/>
      <c r="MW31" s="54"/>
      <c r="MX31" s="54"/>
      <c r="MY31" s="54"/>
      <c r="MZ31" s="54"/>
      <c r="NA31" s="54"/>
      <c r="NB31" s="54"/>
      <c r="NC31" s="54"/>
      <c r="ND31" s="54"/>
      <c r="NE31" s="54"/>
      <c r="NF31" s="54"/>
      <c r="NG31" s="54"/>
      <c r="NH31" s="54"/>
      <c r="NI31" s="54"/>
      <c r="NJ31" s="54"/>
      <c r="NK31" s="54"/>
      <c r="NL31" s="54"/>
      <c r="NM31" s="54"/>
      <c r="NN31" s="54"/>
      <c r="NO31" s="54"/>
      <c r="NP31" s="54"/>
      <c r="NQ31" s="54"/>
      <c r="NR31" s="54"/>
      <c r="NS31" s="54"/>
      <c r="NT31" s="54"/>
      <c r="NU31" s="54"/>
      <c r="NV31" s="54"/>
      <c r="NW31" s="54"/>
      <c r="NX31" s="54"/>
      <c r="NY31" s="54"/>
      <c r="NZ31" s="54"/>
      <c r="OA31" s="54"/>
      <c r="OB31" s="54"/>
      <c r="OC31" s="54"/>
      <c r="OD31" s="54"/>
      <c r="OE31" s="54"/>
      <c r="OF31" s="54"/>
      <c r="OG31" s="54"/>
      <c r="OH31" s="55"/>
      <c r="OI31" s="55"/>
      <c r="OJ31" s="55"/>
      <c r="OK31" s="55"/>
      <c r="OL31" s="55"/>
      <c r="OM31" s="55"/>
      <c r="ON31" s="55"/>
      <c r="OO31" s="55"/>
      <c r="OP31" s="55"/>
      <c r="OQ31" s="55"/>
      <c r="OR31" s="55"/>
    </row>
    <row r="32" spans="1:408" s="28" customFormat="1" ht="13.8" x14ac:dyDescent="0.3">
      <c r="B32" s="116" t="s">
        <v>88</v>
      </c>
      <c r="C32" s="65">
        <v>600</v>
      </c>
      <c r="D32" s="28" t="s">
        <v>85</v>
      </c>
      <c r="E32" s="69">
        <f>3/2*C32/$G$18</f>
        <v>2024.7469066366707</v>
      </c>
      <c r="F32" s="66" t="s">
        <v>86</v>
      </c>
      <c r="G32" s="28" t="s">
        <v>89</v>
      </c>
      <c r="H32" s="65">
        <v>120000</v>
      </c>
      <c r="I32" s="28" t="s">
        <v>86</v>
      </c>
      <c r="M32" s="11"/>
      <c r="N32" s="11"/>
      <c r="O32" s="11"/>
      <c r="P32" s="11"/>
      <c r="Q32" s="11"/>
      <c r="R32" s="12"/>
      <c r="S32" s="12"/>
      <c r="U32" s="47">
        <f t="shared" si="105"/>
        <v>0.47250000000000009</v>
      </c>
      <c r="V32" s="28">
        <f t="shared" si="0"/>
        <v>3374.578177727788</v>
      </c>
      <c r="Z32" s="47">
        <f t="shared" si="106"/>
        <v>0.42862499999999981</v>
      </c>
      <c r="AA32" s="28">
        <f t="shared" si="1"/>
        <v>3720.0074400148742</v>
      </c>
      <c r="AC32" s="5"/>
      <c r="AD32" s="5"/>
      <c r="AE32" s="5"/>
      <c r="AF32" s="5"/>
      <c r="AG32" s="5"/>
      <c r="AH32" s="49">
        <f t="shared" si="2"/>
        <v>0.42862499999999981</v>
      </c>
      <c r="AI32" s="49">
        <f t="shared" si="3"/>
        <v>0.21431249999999991</v>
      </c>
      <c r="AJ32" s="49">
        <f t="shared" si="4"/>
        <v>0.1031875000000001</v>
      </c>
      <c r="AK32" s="49">
        <f t="shared" si="5"/>
        <v>0.30003749999999985</v>
      </c>
      <c r="AL32" s="50">
        <f t="shared" si="6"/>
        <v>4441.7885264341985</v>
      </c>
      <c r="AN32" s="5"/>
      <c r="AO32" s="5"/>
      <c r="AP32" s="5"/>
      <c r="AQ32" s="5"/>
      <c r="AR32" s="5"/>
      <c r="AS32" s="49">
        <f t="shared" si="7"/>
        <v>0.47250000000000009</v>
      </c>
      <c r="AT32" s="49">
        <f t="shared" si="8"/>
        <v>0.23625000000000004</v>
      </c>
      <c r="AU32" s="49">
        <f t="shared" si="9"/>
        <v>0.11374999999999993</v>
      </c>
      <c r="AV32" s="49">
        <f t="shared" si="10"/>
        <v>0.30003750000000007</v>
      </c>
      <c r="AW32" s="50">
        <f t="shared" si="11"/>
        <v>1776.7154105736781</v>
      </c>
      <c r="AZ32" s="44">
        <v>14</v>
      </c>
      <c r="BA32" s="51">
        <f t="shared" si="114"/>
        <v>0</v>
      </c>
      <c r="BB32" s="51">
        <f t="shared" si="114"/>
        <v>0</v>
      </c>
      <c r="BC32" s="51">
        <f t="shared" si="114"/>
        <v>0</v>
      </c>
      <c r="BD32" s="51">
        <f t="shared" si="114"/>
        <v>0</v>
      </c>
      <c r="BE32" s="51">
        <f t="shared" si="114"/>
        <v>0</v>
      </c>
      <c r="BF32" s="51">
        <f t="shared" si="114"/>
        <v>0</v>
      </c>
      <c r="BG32" s="51">
        <f t="shared" si="114"/>
        <v>0</v>
      </c>
      <c r="BH32" s="51">
        <f t="shared" si="114"/>
        <v>0</v>
      </c>
      <c r="BI32" s="51">
        <f t="shared" si="114"/>
        <v>0</v>
      </c>
      <c r="BJ32" s="51">
        <f t="shared" si="114"/>
        <v>0</v>
      </c>
      <c r="BK32" s="51">
        <f t="shared" si="115"/>
        <v>0</v>
      </c>
      <c r="BL32" s="51">
        <f t="shared" si="115"/>
        <v>0</v>
      </c>
      <c r="BM32" s="51">
        <f t="shared" si="115"/>
        <v>0</v>
      </c>
      <c r="BN32" s="51">
        <f t="shared" si="115"/>
        <v>0</v>
      </c>
      <c r="BO32" s="51">
        <f t="shared" si="115"/>
        <v>0</v>
      </c>
      <c r="BP32" s="51">
        <f t="shared" si="115"/>
        <v>0</v>
      </c>
      <c r="BQ32" s="51">
        <f t="shared" si="115"/>
        <v>0</v>
      </c>
      <c r="BR32" s="51">
        <f t="shared" si="115"/>
        <v>0</v>
      </c>
      <c r="BS32" s="51">
        <f t="shared" si="115"/>
        <v>0</v>
      </c>
      <c r="BT32" s="51">
        <f t="shared" si="115"/>
        <v>0</v>
      </c>
      <c r="BU32" s="51">
        <f t="shared" si="116"/>
        <v>0</v>
      </c>
      <c r="BV32" s="51">
        <f t="shared" si="116"/>
        <v>0</v>
      </c>
      <c r="BW32" s="51">
        <f t="shared" si="116"/>
        <v>0</v>
      </c>
      <c r="BX32" s="51">
        <f t="shared" si="116"/>
        <v>0</v>
      </c>
      <c r="BY32" s="51">
        <f t="shared" si="116"/>
        <v>0</v>
      </c>
      <c r="BZ32" s="51">
        <f t="shared" si="116"/>
        <v>0</v>
      </c>
      <c r="CA32" s="51">
        <f t="shared" si="116"/>
        <v>0</v>
      </c>
      <c r="CB32" s="51">
        <f t="shared" si="116"/>
        <v>0</v>
      </c>
      <c r="CC32" s="51">
        <f t="shared" si="116"/>
        <v>0</v>
      </c>
      <c r="CD32" s="51">
        <f t="shared" si="116"/>
        <v>0</v>
      </c>
      <c r="CE32" s="51">
        <f t="shared" si="117"/>
        <v>0</v>
      </c>
      <c r="CF32" s="51">
        <f t="shared" si="117"/>
        <v>0</v>
      </c>
      <c r="CG32" s="51">
        <f t="shared" si="117"/>
        <v>0</v>
      </c>
      <c r="CH32" s="51">
        <f t="shared" si="117"/>
        <v>0</v>
      </c>
      <c r="CI32" s="51">
        <f t="shared" si="117"/>
        <v>0</v>
      </c>
      <c r="CJ32" s="51">
        <f t="shared" si="117"/>
        <v>0</v>
      </c>
      <c r="CK32" s="51">
        <f t="shared" si="117"/>
        <v>0</v>
      </c>
      <c r="CL32" s="51">
        <f t="shared" si="117"/>
        <v>0</v>
      </c>
      <c r="CM32" s="51">
        <f t="shared" si="117"/>
        <v>0</v>
      </c>
      <c r="CN32" s="51">
        <f t="shared" si="117"/>
        <v>0</v>
      </c>
      <c r="CO32" s="51">
        <f t="shared" si="117"/>
        <v>0</v>
      </c>
      <c r="CQ32" s="44">
        <v>14</v>
      </c>
      <c r="CR32" s="51">
        <f t="shared" si="16"/>
        <v>3374.578177727788</v>
      </c>
      <c r="CS32" s="51">
        <f t="shared" si="17"/>
        <v>3374.578177727788</v>
      </c>
      <c r="CT32" s="51">
        <f t="shared" si="17"/>
        <v>3374.578177727788</v>
      </c>
      <c r="CU32" s="51">
        <f t="shared" si="17"/>
        <v>3374.578177727788</v>
      </c>
      <c r="CV32" s="51">
        <f t="shared" si="17"/>
        <v>3374.578177727788</v>
      </c>
      <c r="CW32" s="51">
        <f t="shared" si="17"/>
        <v>3374.578177727788</v>
      </c>
      <c r="CX32" s="51">
        <f t="shared" si="17"/>
        <v>3374.578177727788</v>
      </c>
      <c r="CY32" s="51">
        <f t="shared" si="17"/>
        <v>3374.578177727788</v>
      </c>
      <c r="CZ32" s="51">
        <f t="shared" si="17"/>
        <v>3374.578177727788</v>
      </c>
      <c r="DA32" s="51">
        <f t="shared" si="17"/>
        <v>3374.578177727788</v>
      </c>
      <c r="DB32" s="51">
        <f t="shared" si="17"/>
        <v>3374.578177727788</v>
      </c>
      <c r="DC32" s="51">
        <f t="shared" si="17"/>
        <v>3374.578177727788</v>
      </c>
      <c r="DD32" s="51">
        <f t="shared" si="17"/>
        <v>3374.578177727788</v>
      </c>
      <c r="DE32" s="51">
        <f t="shared" si="17"/>
        <v>3374.578177727788</v>
      </c>
      <c r="DF32" s="51">
        <f t="shared" si="17"/>
        <v>3374.578177727788</v>
      </c>
      <c r="DG32" s="51">
        <f t="shared" si="17"/>
        <v>3374.578177727788</v>
      </c>
      <c r="DH32" s="51">
        <f t="shared" si="17"/>
        <v>3374.578177727788</v>
      </c>
      <c r="DI32" s="51">
        <f t="shared" si="18"/>
        <v>3374.578177727788</v>
      </c>
      <c r="DJ32" s="51">
        <f t="shared" si="18"/>
        <v>3374.578177727788</v>
      </c>
      <c r="DK32" s="51">
        <f t="shared" si="18"/>
        <v>3374.578177727788</v>
      </c>
      <c r="DL32" s="51">
        <f t="shared" si="18"/>
        <v>3374.578177727788</v>
      </c>
      <c r="DM32" s="51">
        <f t="shared" si="18"/>
        <v>3374.578177727788</v>
      </c>
      <c r="DN32" s="51">
        <f t="shared" si="18"/>
        <v>3374.578177727788</v>
      </c>
      <c r="DO32" s="51">
        <f t="shared" si="18"/>
        <v>3374.578177727788</v>
      </c>
      <c r="DP32" s="51">
        <f t="shared" si="18"/>
        <v>3374.578177727788</v>
      </c>
      <c r="DQ32" s="51">
        <f t="shared" si="18"/>
        <v>3374.578177727788</v>
      </c>
      <c r="DR32" s="51">
        <f t="shared" si="18"/>
        <v>3374.578177727788</v>
      </c>
      <c r="DS32" s="51">
        <f t="shared" si="18"/>
        <v>3374.578177727788</v>
      </c>
      <c r="DT32" s="51">
        <f t="shared" si="18"/>
        <v>3374.578177727788</v>
      </c>
      <c r="DU32" s="51">
        <f t="shared" si="18"/>
        <v>3374.578177727788</v>
      </c>
      <c r="DV32" s="51">
        <f t="shared" si="18"/>
        <v>3374.578177727788</v>
      </c>
      <c r="DW32" s="51">
        <f t="shared" si="19"/>
        <v>3374.578177727788</v>
      </c>
      <c r="DX32" s="51">
        <f t="shared" si="19"/>
        <v>3374.578177727788</v>
      </c>
      <c r="DY32" s="51">
        <f t="shared" si="19"/>
        <v>3374.578177727788</v>
      </c>
      <c r="DZ32" s="51">
        <f t="shared" si="19"/>
        <v>3374.578177727788</v>
      </c>
      <c r="EA32" s="51">
        <f t="shared" si="19"/>
        <v>3374.578177727788</v>
      </c>
      <c r="EB32" s="51">
        <f t="shared" si="19"/>
        <v>3374.578177727788</v>
      </c>
      <c r="EC32" s="51">
        <f t="shared" si="19"/>
        <v>3374.578177727788</v>
      </c>
      <c r="ED32" s="51">
        <f t="shared" si="19"/>
        <v>3374.578177727788</v>
      </c>
      <c r="EE32" s="51">
        <f t="shared" si="19"/>
        <v>3374.578177727788</v>
      </c>
      <c r="EF32" s="51">
        <f t="shared" si="19"/>
        <v>3374.578177727788</v>
      </c>
      <c r="EH32" s="44">
        <v>14</v>
      </c>
      <c r="EI32" s="51">
        <f t="shared" si="107"/>
        <v>10628.592685756783</v>
      </c>
      <c r="EJ32" s="51">
        <f t="shared" si="107"/>
        <v>10097.163051468944</v>
      </c>
      <c r="EK32" s="51">
        <f t="shared" si="107"/>
        <v>9565.7334171811053</v>
      </c>
      <c r="EL32" s="51">
        <f t="shared" si="107"/>
        <v>9034.3037828932665</v>
      </c>
      <c r="EM32" s="51">
        <f t="shared" si="107"/>
        <v>8502.8741486054259</v>
      </c>
      <c r="EN32" s="51">
        <f t="shared" si="107"/>
        <v>7971.4445143175872</v>
      </c>
      <c r="EO32" s="51">
        <f t="shared" si="107"/>
        <v>7440.0148800297484</v>
      </c>
      <c r="EP32" s="51">
        <f t="shared" si="107"/>
        <v>6908.5852457419087</v>
      </c>
      <c r="EQ32" s="51">
        <f t="shared" si="107"/>
        <v>6377.1556114540699</v>
      </c>
      <c r="ER32" s="51">
        <f t="shared" si="107"/>
        <v>5845.7259771662302</v>
      </c>
      <c r="ES32" s="51">
        <f t="shared" si="107"/>
        <v>5314.2963428783914</v>
      </c>
      <c r="ET32" s="51">
        <f t="shared" si="107"/>
        <v>4782.8667085905527</v>
      </c>
      <c r="EU32" s="51">
        <f t="shared" si="107"/>
        <v>4251.437074302713</v>
      </c>
      <c r="EV32" s="51">
        <f t="shared" si="107"/>
        <v>3720.0074400148742</v>
      </c>
      <c r="EW32" s="51">
        <f t="shared" si="107"/>
        <v>3188.577805727035</v>
      </c>
      <c r="EX32" s="51">
        <f t="shared" si="107"/>
        <v>2657.1481714391957</v>
      </c>
      <c r="EY32" s="51">
        <f t="shared" si="108"/>
        <v>2125.7185371513565</v>
      </c>
      <c r="EZ32" s="51">
        <f t="shared" si="108"/>
        <v>1594.2889028635175</v>
      </c>
      <c r="FA32" s="51">
        <f t="shared" si="108"/>
        <v>1062.8592685756782</v>
      </c>
      <c r="FB32" s="51">
        <f t="shared" si="108"/>
        <v>531.42963428783912</v>
      </c>
      <c r="FC32" s="51">
        <f t="shared" si="108"/>
        <v>0</v>
      </c>
      <c r="FD32" s="51">
        <f t="shared" si="108"/>
        <v>-531.42963428783912</v>
      </c>
      <c r="FE32" s="51">
        <f t="shared" si="108"/>
        <v>-1062.8592685756782</v>
      </c>
      <c r="FF32" s="51">
        <f t="shared" si="108"/>
        <v>-1594.2889028635175</v>
      </c>
      <c r="FG32" s="51">
        <f t="shared" si="108"/>
        <v>-2125.7185371513565</v>
      </c>
      <c r="FH32" s="51">
        <f t="shared" si="108"/>
        <v>-2657.1481714391966</v>
      </c>
      <c r="FI32" s="51">
        <f t="shared" si="108"/>
        <v>-3188.5778057270368</v>
      </c>
      <c r="FJ32" s="51">
        <f t="shared" si="108"/>
        <v>-3720.0074400148769</v>
      </c>
      <c r="FK32" s="51">
        <f t="shared" si="108"/>
        <v>-4251.4370743027166</v>
      </c>
      <c r="FL32" s="51">
        <f t="shared" si="108"/>
        <v>-4782.8667085905572</v>
      </c>
      <c r="FM32" s="51">
        <f t="shared" si="109"/>
        <v>-5314.2963428783969</v>
      </c>
      <c r="FN32" s="51">
        <f t="shared" si="109"/>
        <v>-5845.7259771662375</v>
      </c>
      <c r="FO32" s="51">
        <f t="shared" si="109"/>
        <v>-6377.1556114540772</v>
      </c>
      <c r="FP32" s="51">
        <f t="shared" si="109"/>
        <v>-6908.5852457419178</v>
      </c>
      <c r="FQ32" s="51">
        <f t="shared" si="109"/>
        <v>-7440.0148800297575</v>
      </c>
      <c r="FR32" s="51">
        <f t="shared" si="109"/>
        <v>-7971.4445143175972</v>
      </c>
      <c r="FS32" s="51">
        <f t="shared" si="109"/>
        <v>-8502.8741486054369</v>
      </c>
      <c r="FT32" s="51">
        <f t="shared" si="109"/>
        <v>-9034.3037828932775</v>
      </c>
      <c r="FU32" s="51">
        <f t="shared" si="109"/>
        <v>-9565.7334171811181</v>
      </c>
      <c r="FV32" s="51">
        <f t="shared" si="109"/>
        <v>-10097.16305146896</v>
      </c>
      <c r="FW32" s="51">
        <f t="shared" si="109"/>
        <v>-10628.592685756797</v>
      </c>
      <c r="FY32" s="44">
        <v>14</v>
      </c>
      <c r="FZ32" s="51">
        <f t="shared" si="20"/>
        <v>14003.170863484571</v>
      </c>
      <c r="GA32" s="51">
        <f t="shared" si="21"/>
        <v>13471.741229196732</v>
      </c>
      <c r="GB32" s="51">
        <f t="shared" si="22"/>
        <v>12940.311594908893</v>
      </c>
      <c r="GC32" s="51">
        <f t="shared" si="23"/>
        <v>12408.881960621055</v>
      </c>
      <c r="GD32" s="51">
        <f t="shared" si="24"/>
        <v>11877.452326333214</v>
      </c>
      <c r="GE32" s="51">
        <f t="shared" si="25"/>
        <v>11346.022692045375</v>
      </c>
      <c r="GF32" s="51">
        <f t="shared" si="26"/>
        <v>10814.593057757536</v>
      </c>
      <c r="GG32" s="51">
        <f t="shared" si="27"/>
        <v>10283.163423469698</v>
      </c>
      <c r="GH32" s="51">
        <f t="shared" si="28"/>
        <v>9751.733789181857</v>
      </c>
      <c r="GI32" s="51">
        <f t="shared" si="29"/>
        <v>9220.3041548940182</v>
      </c>
      <c r="GJ32" s="51">
        <f t="shared" si="30"/>
        <v>8688.8745206061794</v>
      </c>
      <c r="GK32" s="51">
        <f t="shared" si="31"/>
        <v>8157.4448863183407</v>
      </c>
      <c r="GL32" s="51">
        <f t="shared" si="32"/>
        <v>7626.015252030501</v>
      </c>
      <c r="GM32" s="51">
        <f t="shared" si="33"/>
        <v>7094.5856177426622</v>
      </c>
      <c r="GN32" s="51">
        <f t="shared" si="34"/>
        <v>6563.1559834548225</v>
      </c>
      <c r="GO32" s="51">
        <f t="shared" si="35"/>
        <v>6031.7263491669837</v>
      </c>
      <c r="GP32" s="51">
        <f t="shared" si="36"/>
        <v>5500.2967148791449</v>
      </c>
      <c r="GQ32" s="51">
        <f t="shared" si="37"/>
        <v>4968.8670805913052</v>
      </c>
      <c r="GR32" s="51">
        <f t="shared" si="38"/>
        <v>4437.4374463034665</v>
      </c>
      <c r="GS32" s="51">
        <f t="shared" si="39"/>
        <v>3906.0078120156272</v>
      </c>
      <c r="GT32" s="51">
        <f t="shared" si="40"/>
        <v>3374.578177727788</v>
      </c>
      <c r="GU32" s="51">
        <f t="shared" si="41"/>
        <v>2843.1485434399488</v>
      </c>
      <c r="GV32" s="51">
        <f t="shared" si="42"/>
        <v>2311.7189091521095</v>
      </c>
      <c r="GW32" s="51">
        <f t="shared" si="43"/>
        <v>1780.2892748642705</v>
      </c>
      <c r="GX32" s="51">
        <f t="shared" si="44"/>
        <v>1248.8596405764315</v>
      </c>
      <c r="GY32" s="51">
        <f t="shared" si="45"/>
        <v>717.43000628859136</v>
      </c>
      <c r="GZ32" s="51">
        <f t="shared" si="46"/>
        <v>186.00037200075121</v>
      </c>
      <c r="HA32" s="51">
        <f t="shared" si="47"/>
        <v>-345.42926228708893</v>
      </c>
      <c r="HB32" s="51">
        <f t="shared" si="48"/>
        <v>-876.85889657492862</v>
      </c>
      <c r="HC32" s="51">
        <f t="shared" si="49"/>
        <v>-1408.2885308627692</v>
      </c>
      <c r="HD32" s="51">
        <f t="shared" si="50"/>
        <v>-1939.7181651506089</v>
      </c>
      <c r="HE32" s="51">
        <f t="shared" si="51"/>
        <v>-2471.1477994384495</v>
      </c>
      <c r="HF32" s="51">
        <f t="shared" si="52"/>
        <v>-3002.5774337262892</v>
      </c>
      <c r="HG32" s="51">
        <f t="shared" si="53"/>
        <v>-3534.0070680141298</v>
      </c>
      <c r="HH32" s="51">
        <f t="shared" si="54"/>
        <v>-4065.4367023019695</v>
      </c>
      <c r="HI32" s="51">
        <f t="shared" si="55"/>
        <v>-4596.8663365898092</v>
      </c>
      <c r="HJ32" s="51">
        <f t="shared" si="56"/>
        <v>-5128.2959708776489</v>
      </c>
      <c r="HK32" s="51">
        <f t="shared" si="57"/>
        <v>-5659.7256051654895</v>
      </c>
      <c r="HL32" s="51">
        <f t="shared" si="58"/>
        <v>-6191.1552394533301</v>
      </c>
      <c r="HM32" s="51">
        <f t="shared" si="59"/>
        <v>-6722.5848737411725</v>
      </c>
      <c r="HN32" s="51">
        <f t="shared" si="60"/>
        <v>-7254.0145080290094</v>
      </c>
      <c r="HP32" s="44">
        <v>14</v>
      </c>
      <c r="HQ32" s="52">
        <f t="shared" si="61"/>
        <v>4441.7885264341985</v>
      </c>
      <c r="HR32" s="51">
        <f t="shared" si="62"/>
        <v>4441.7885264341985</v>
      </c>
      <c r="HS32" s="51">
        <f t="shared" si="62"/>
        <v>4441.7885264341985</v>
      </c>
      <c r="HT32" s="51">
        <f t="shared" si="62"/>
        <v>4441.7885264341985</v>
      </c>
      <c r="HU32" s="51">
        <f t="shared" si="62"/>
        <v>4441.7885264341985</v>
      </c>
      <c r="HV32" s="51">
        <f t="shared" si="62"/>
        <v>4441.7885264341985</v>
      </c>
      <c r="HW32" s="51">
        <f t="shared" si="62"/>
        <v>4441.7885264341985</v>
      </c>
      <c r="HX32" s="51">
        <f t="shared" si="62"/>
        <v>4441.7885264341985</v>
      </c>
      <c r="HY32" s="51">
        <f t="shared" si="62"/>
        <v>4441.7885264341985</v>
      </c>
      <c r="HZ32" s="51">
        <f t="shared" si="62"/>
        <v>4441.7885264341985</v>
      </c>
      <c r="IA32" s="51">
        <f t="shared" si="62"/>
        <v>4441.7885264341985</v>
      </c>
      <c r="IB32" s="51">
        <f t="shared" si="62"/>
        <v>4441.7885264341985</v>
      </c>
      <c r="IC32" s="51">
        <f t="shared" si="62"/>
        <v>4441.7885264341985</v>
      </c>
      <c r="ID32" s="51">
        <f t="shared" si="62"/>
        <v>4441.7885264341985</v>
      </c>
      <c r="IE32" s="51">
        <f t="shared" si="62"/>
        <v>4441.7885264341985</v>
      </c>
      <c r="IF32" s="51">
        <f t="shared" si="62"/>
        <v>4441.7885264341985</v>
      </c>
      <c r="IG32" s="51">
        <f t="shared" si="62"/>
        <v>4441.7885264341985</v>
      </c>
      <c r="IH32" s="51">
        <f t="shared" si="63"/>
        <v>4441.7885264341985</v>
      </c>
      <c r="II32" s="51">
        <f t="shared" si="63"/>
        <v>4441.7885264341985</v>
      </c>
      <c r="IJ32" s="51">
        <f t="shared" si="63"/>
        <v>4441.7885264341985</v>
      </c>
      <c r="IK32" s="51">
        <f t="shared" si="63"/>
        <v>4441.7885264341985</v>
      </c>
      <c r="IL32" s="51">
        <f t="shared" si="63"/>
        <v>4441.7885264341985</v>
      </c>
      <c r="IM32" s="51">
        <f t="shared" si="63"/>
        <v>4441.7885264341985</v>
      </c>
      <c r="IN32" s="51">
        <f t="shared" si="63"/>
        <v>4441.7885264341985</v>
      </c>
      <c r="IO32" s="51">
        <f t="shared" si="63"/>
        <v>4441.7885264341985</v>
      </c>
      <c r="IP32" s="51">
        <f t="shared" si="63"/>
        <v>4441.7885264341985</v>
      </c>
      <c r="IQ32" s="51">
        <f t="shared" si="63"/>
        <v>4441.7885264341985</v>
      </c>
      <c r="IR32" s="51">
        <f t="shared" si="63"/>
        <v>4441.7885264341985</v>
      </c>
      <c r="IS32" s="51">
        <f t="shared" si="63"/>
        <v>4441.7885264341985</v>
      </c>
      <c r="IT32" s="51">
        <f t="shared" si="63"/>
        <v>4441.7885264341985</v>
      </c>
      <c r="IU32" s="51">
        <f t="shared" si="63"/>
        <v>4441.7885264341985</v>
      </c>
      <c r="IV32" s="51">
        <f t="shared" si="64"/>
        <v>4441.7885264341985</v>
      </c>
      <c r="IW32" s="51">
        <f t="shared" si="64"/>
        <v>4441.7885264341985</v>
      </c>
      <c r="IX32" s="51">
        <f t="shared" si="64"/>
        <v>4441.7885264341985</v>
      </c>
      <c r="IY32" s="51">
        <f t="shared" si="64"/>
        <v>4441.7885264341985</v>
      </c>
      <c r="IZ32" s="51">
        <f t="shared" si="64"/>
        <v>4441.7885264341985</v>
      </c>
      <c r="JA32" s="51">
        <f t="shared" si="64"/>
        <v>4441.7885264341985</v>
      </c>
      <c r="JB32" s="51">
        <f t="shared" si="64"/>
        <v>4441.7885264341985</v>
      </c>
      <c r="JC32" s="51">
        <f t="shared" si="64"/>
        <v>4441.7885264341985</v>
      </c>
      <c r="JD32" s="51">
        <f t="shared" si="64"/>
        <v>4441.7885264341985</v>
      </c>
      <c r="JE32" s="51">
        <f t="shared" si="64"/>
        <v>4441.7885264341985</v>
      </c>
      <c r="JG32" s="44">
        <v>14</v>
      </c>
      <c r="JH32" s="51">
        <f t="shared" si="110"/>
        <v>3.8535782310627315E-12</v>
      </c>
      <c r="JI32" s="51">
        <f t="shared" si="110"/>
        <v>197.41282339707865</v>
      </c>
      <c r="JJ32" s="51">
        <f t="shared" si="110"/>
        <v>384.70191226097012</v>
      </c>
      <c r="JK32" s="51">
        <f t="shared" si="110"/>
        <v>561.86726659167823</v>
      </c>
      <c r="JL32" s="51">
        <f t="shared" si="110"/>
        <v>728.90888638920308</v>
      </c>
      <c r="JM32" s="51">
        <f t="shared" si="110"/>
        <v>885.8267716535446</v>
      </c>
      <c r="JN32" s="51">
        <f t="shared" si="110"/>
        <v>1032.6209223847029</v>
      </c>
      <c r="JO32" s="51">
        <f t="shared" si="110"/>
        <v>1169.291338582678</v>
      </c>
      <c r="JP32" s="51">
        <f t="shared" si="110"/>
        <v>1295.8380202474693</v>
      </c>
      <c r="JQ32" s="51">
        <f t="shared" si="110"/>
        <v>1412.2609673790776</v>
      </c>
      <c r="JR32" s="51">
        <f t="shared" si="110"/>
        <v>1518.5601799775027</v>
      </c>
      <c r="JS32" s="51">
        <f t="shared" si="110"/>
        <v>1614.7356580427445</v>
      </c>
      <c r="JT32" s="51">
        <f t="shared" si="110"/>
        <v>1700.7874015748027</v>
      </c>
      <c r="JU32" s="51">
        <f t="shared" si="110"/>
        <v>1776.7154105736781</v>
      </c>
      <c r="JV32" s="51">
        <f t="shared" si="110"/>
        <v>1842.51968503937</v>
      </c>
      <c r="JW32" s="51">
        <f t="shared" si="110"/>
        <v>1898.2002249718785</v>
      </c>
      <c r="JX32" s="51">
        <f t="shared" si="111"/>
        <v>1943.7570303712041</v>
      </c>
      <c r="JY32" s="51">
        <f t="shared" si="111"/>
        <v>1979.1901012373455</v>
      </c>
      <c r="JZ32" s="51">
        <f t="shared" si="111"/>
        <v>2004.4994375703038</v>
      </c>
      <c r="KA32" s="51">
        <f t="shared" si="111"/>
        <v>2019.685039370079</v>
      </c>
      <c r="KB32" s="51">
        <f t="shared" si="111"/>
        <v>2024.7469066366707</v>
      </c>
      <c r="KC32" s="51">
        <f t="shared" si="111"/>
        <v>2019.685039370079</v>
      </c>
      <c r="KD32" s="51">
        <f t="shared" si="111"/>
        <v>2004.4994375703041</v>
      </c>
      <c r="KE32" s="51">
        <f t="shared" si="111"/>
        <v>1979.1901012373455</v>
      </c>
      <c r="KF32" s="51">
        <f t="shared" si="111"/>
        <v>1943.7570303712041</v>
      </c>
      <c r="KG32" s="51">
        <f t="shared" si="111"/>
        <v>1898.2002249718785</v>
      </c>
      <c r="KH32" s="51">
        <f t="shared" si="111"/>
        <v>1842.51968503937</v>
      </c>
      <c r="KI32" s="51">
        <f t="shared" si="111"/>
        <v>1776.7154105736786</v>
      </c>
      <c r="KJ32" s="51">
        <f t="shared" si="111"/>
        <v>1700.7874015748032</v>
      </c>
      <c r="KK32" s="51">
        <f t="shared" si="111"/>
        <v>1614.7356580427449</v>
      </c>
      <c r="KL32" s="51">
        <f t="shared" si="112"/>
        <v>1518.5601799775027</v>
      </c>
      <c r="KM32" s="51">
        <f t="shared" si="112"/>
        <v>1412.2609673790776</v>
      </c>
      <c r="KN32" s="51">
        <f t="shared" si="112"/>
        <v>1295.8380202474691</v>
      </c>
      <c r="KO32" s="51">
        <f t="shared" si="112"/>
        <v>1169.2913385826776</v>
      </c>
      <c r="KP32" s="51">
        <f t="shared" si="112"/>
        <v>1032.620922384702</v>
      </c>
      <c r="KQ32" s="51">
        <f t="shared" si="112"/>
        <v>885.82677165354335</v>
      </c>
      <c r="KR32" s="51">
        <f t="shared" si="112"/>
        <v>728.90888638920137</v>
      </c>
      <c r="KS32" s="51">
        <f t="shared" si="112"/>
        <v>561.86726659167584</v>
      </c>
      <c r="KT32" s="51">
        <f t="shared" si="112"/>
        <v>384.70191226096728</v>
      </c>
      <c r="KU32" s="51">
        <f t="shared" si="112"/>
        <v>197.41282339707516</v>
      </c>
      <c r="KV32" s="51">
        <f t="shared" si="112"/>
        <v>0</v>
      </c>
      <c r="KX32" s="53">
        <f t="shared" si="113"/>
        <v>15977.39810396645</v>
      </c>
      <c r="KY32" s="53">
        <f t="shared" si="65"/>
        <v>15517.512144530494</v>
      </c>
      <c r="KZ32" s="53">
        <f t="shared" si="66"/>
        <v>15069.310096945805</v>
      </c>
      <c r="LA32" s="53">
        <f t="shared" si="67"/>
        <v>14632.699406777811</v>
      </c>
      <c r="LB32" s="53">
        <f t="shared" si="68"/>
        <v>14207.612543949008</v>
      </c>
      <c r="LC32" s="53">
        <f t="shared" si="69"/>
        <v>13794.011529545365</v>
      </c>
      <c r="LD32" s="53">
        <f t="shared" si="70"/>
        <v>13391.89295258982</v>
      </c>
      <c r="LE32" s="53">
        <f t="shared" si="71"/>
        <v>13001.29349864566</v>
      </c>
      <c r="LF32" s="53">
        <f t="shared" si="72"/>
        <v>12622.296001913252</v>
      </c>
      <c r="LG32" s="53">
        <f t="shared" si="73"/>
        <v>12255.036016650087</v>
      </c>
      <c r="LH32" s="53">
        <f t="shared" si="74"/>
        <v>11899.708880311595</v>
      </c>
      <c r="LI32" s="53">
        <f t="shared" si="75"/>
        <v>11556.577207377319</v>
      </c>
      <c r="LJ32" s="53">
        <f t="shared" si="76"/>
        <v>11225.97870659641</v>
      </c>
      <c r="LK32" s="53">
        <f t="shared" si="77"/>
        <v>10908.334152320349</v>
      </c>
      <c r="LL32" s="53">
        <f t="shared" si="78"/>
        <v>10604.155259761103</v>
      </c>
      <c r="LM32" s="53">
        <f t="shared" si="79"/>
        <v>10314.052112248251</v>
      </c>
      <c r="LN32" s="53">
        <f t="shared" si="80"/>
        <v>10038.739665503346</v>
      </c>
      <c r="LO32" s="53">
        <f t="shared" si="81"/>
        <v>9779.0427126472423</v>
      </c>
      <c r="LP32" s="53">
        <f t="shared" si="82"/>
        <v>9535.8985426756026</v>
      </c>
      <c r="LQ32" s="53">
        <f t="shared" si="83"/>
        <v>9310.3563810941487</v>
      </c>
      <c r="LR32" s="53">
        <f t="shared" si="84"/>
        <v>9103.5725913560091</v>
      </c>
      <c r="LS32" s="53">
        <f t="shared" si="85"/>
        <v>8916.800578431601</v>
      </c>
      <c r="LT32" s="53">
        <f t="shared" si="86"/>
        <v>8751.3744201284117</v>
      </c>
      <c r="LU32" s="53">
        <f t="shared" si="87"/>
        <v>8608.6855101921283</v>
      </c>
      <c r="LV32" s="53">
        <f t="shared" si="88"/>
        <v>8490.1519728389212</v>
      </c>
      <c r="LW32" s="53">
        <f t="shared" si="89"/>
        <v>8397.1813149925856</v>
      </c>
      <c r="LX32" s="53">
        <f t="shared" si="90"/>
        <v>8331.1276816733898</v>
      </c>
      <c r="LY32" s="53">
        <f t="shared" si="91"/>
        <v>8293.2460633000428</v>
      </c>
      <c r="LZ32" s="53">
        <f t="shared" si="92"/>
        <v>8284.646692602937</v>
      </c>
      <c r="MA32" s="53">
        <f t="shared" si="93"/>
        <v>8306.253443214413</v>
      </c>
      <c r="MB32" s="53">
        <f t="shared" si="94"/>
        <v>8358.7700986175369</v>
      </c>
      <c r="MC32" s="53">
        <f t="shared" si="95"/>
        <v>8442.6577869356061</v>
      </c>
      <c r="MD32" s="53">
        <f t="shared" si="96"/>
        <v>8558.125712465695</v>
      </c>
      <c r="ME32" s="53">
        <f t="shared" si="97"/>
        <v>8705.1357600507708</v>
      </c>
      <c r="MF32" s="53">
        <f t="shared" si="98"/>
        <v>8883.4199174164496</v>
      </c>
      <c r="MG32" s="53">
        <f t="shared" si="99"/>
        <v>9092.5080844228287</v>
      </c>
      <c r="MH32" s="53">
        <f t="shared" si="100"/>
        <v>9331.7629631050331</v>
      </c>
      <c r="MI32" s="53">
        <f t="shared" si="101"/>
        <v>9600.4184462061312</v>
      </c>
      <c r="MJ32" s="53">
        <f t="shared" si="102"/>
        <v>9897.6181894226265</v>
      </c>
      <c r="MK32" s="53">
        <f t="shared" si="103"/>
        <v>10222.451701713531</v>
      </c>
      <c r="ML32" s="53">
        <f t="shared" si="104"/>
        <v>10573.98611798705</v>
      </c>
      <c r="MN32" s="67" t="s">
        <v>87</v>
      </c>
      <c r="MO32" s="5"/>
      <c r="MP32" s="5"/>
      <c r="MQ32" s="5"/>
      <c r="MS32" s="54"/>
      <c r="MT32" s="54"/>
      <c r="MU32" s="54"/>
      <c r="MV32" s="54"/>
      <c r="MW32" s="54"/>
      <c r="MX32" s="54"/>
      <c r="MY32" s="54"/>
      <c r="MZ32" s="54"/>
      <c r="NA32" s="54"/>
      <c r="NB32" s="54"/>
      <c r="NC32" s="54"/>
      <c r="ND32" s="54"/>
      <c r="NE32" s="54"/>
      <c r="NF32" s="54"/>
      <c r="NG32" s="54"/>
      <c r="NH32" s="54"/>
      <c r="NI32" s="54"/>
      <c r="NJ32" s="54"/>
      <c r="NK32" s="54"/>
      <c r="NL32" s="54"/>
      <c r="NM32" s="54"/>
      <c r="NN32" s="54"/>
      <c r="NO32" s="54"/>
      <c r="NP32" s="54"/>
      <c r="NQ32" s="54"/>
      <c r="NR32" s="54"/>
      <c r="NS32" s="54"/>
      <c r="NT32" s="54"/>
      <c r="NU32" s="54"/>
      <c r="NV32" s="54"/>
      <c r="NW32" s="54"/>
      <c r="NX32" s="54"/>
      <c r="NY32" s="54"/>
      <c r="NZ32" s="54"/>
      <c r="OA32" s="54"/>
      <c r="OB32" s="54"/>
      <c r="OC32" s="54"/>
      <c r="OD32" s="54"/>
      <c r="OE32" s="54"/>
      <c r="OF32" s="54"/>
      <c r="OG32" s="54"/>
      <c r="OH32" s="55"/>
      <c r="OI32" s="55"/>
      <c r="OJ32" s="55"/>
      <c r="OK32" s="55"/>
      <c r="OL32" s="55"/>
      <c r="OM32" s="55"/>
      <c r="ON32" s="55"/>
      <c r="OO32" s="55"/>
      <c r="OP32" s="55"/>
      <c r="OQ32" s="55"/>
      <c r="OR32" s="55"/>
    </row>
    <row r="33" spans="1:408" s="28" customFormat="1" ht="13.8" x14ac:dyDescent="0.3">
      <c r="B33" s="116" t="s">
        <v>91</v>
      </c>
      <c r="C33" s="65">
        <v>1500</v>
      </c>
      <c r="D33" s="28" t="s">
        <v>85</v>
      </c>
      <c r="E33" s="69">
        <f>3/2*C33/$G$18</f>
        <v>5061.8672665916765</v>
      </c>
      <c r="F33" s="66" t="s">
        <v>86</v>
      </c>
      <c r="G33" s="28" t="s">
        <v>92</v>
      </c>
      <c r="M33" s="11"/>
      <c r="N33" s="11"/>
      <c r="O33" s="11"/>
      <c r="P33" s="11"/>
      <c r="Q33" s="11"/>
      <c r="R33" s="12"/>
      <c r="S33" s="12"/>
      <c r="U33" s="47">
        <f t="shared" si="105"/>
        <v>0.45500000000000007</v>
      </c>
      <c r="V33" s="28">
        <f t="shared" si="0"/>
        <v>2892.4955809095327</v>
      </c>
      <c r="Z33" s="47">
        <f t="shared" si="106"/>
        <v>0.41274999999999984</v>
      </c>
      <c r="AA33" s="28">
        <f t="shared" si="1"/>
        <v>3188.577805727035</v>
      </c>
      <c r="AC33" s="5"/>
      <c r="AD33" s="5"/>
      <c r="AE33" s="5"/>
      <c r="AF33" s="5"/>
      <c r="AG33" s="5"/>
      <c r="AH33" s="49">
        <f t="shared" si="2"/>
        <v>0.41274999999999984</v>
      </c>
      <c r="AI33" s="49">
        <f t="shared" si="3"/>
        <v>0.20637499999999992</v>
      </c>
      <c r="AJ33" s="49">
        <f t="shared" si="4"/>
        <v>0.11112500000000008</v>
      </c>
      <c r="AK33" s="49">
        <f t="shared" si="5"/>
        <v>0.28892499999999988</v>
      </c>
      <c r="AL33" s="50">
        <f t="shared" si="6"/>
        <v>4606.2992125984274</v>
      </c>
      <c r="AN33" s="5"/>
      <c r="AO33" s="5"/>
      <c r="AP33" s="5"/>
      <c r="AQ33" s="5"/>
      <c r="AR33" s="5"/>
      <c r="AS33" s="49">
        <f t="shared" si="7"/>
        <v>0.45500000000000007</v>
      </c>
      <c r="AT33" s="49">
        <f t="shared" si="8"/>
        <v>0.22750000000000004</v>
      </c>
      <c r="AU33" s="49">
        <f t="shared" si="9"/>
        <v>0.12249999999999994</v>
      </c>
      <c r="AV33" s="49">
        <f t="shared" si="10"/>
        <v>0.28892500000000004</v>
      </c>
      <c r="AW33" s="50">
        <f t="shared" si="11"/>
        <v>1842.51968503937</v>
      </c>
      <c r="AZ33" s="44">
        <v>15</v>
      </c>
      <c r="BA33" s="51">
        <f t="shared" si="114"/>
        <v>0</v>
      </c>
      <c r="BB33" s="51">
        <f t="shared" si="114"/>
        <v>0</v>
      </c>
      <c r="BC33" s="51">
        <f t="shared" si="114"/>
        <v>0</v>
      </c>
      <c r="BD33" s="51">
        <f t="shared" si="114"/>
        <v>0</v>
      </c>
      <c r="BE33" s="51">
        <f t="shared" si="114"/>
        <v>0</v>
      </c>
      <c r="BF33" s="51">
        <f t="shared" si="114"/>
        <v>0</v>
      </c>
      <c r="BG33" s="51">
        <f t="shared" si="114"/>
        <v>0</v>
      </c>
      <c r="BH33" s="51">
        <f t="shared" si="114"/>
        <v>0</v>
      </c>
      <c r="BI33" s="51">
        <f t="shared" si="114"/>
        <v>0</v>
      </c>
      <c r="BJ33" s="51">
        <f t="shared" si="114"/>
        <v>0</v>
      </c>
      <c r="BK33" s="51">
        <f t="shared" si="115"/>
        <v>0</v>
      </c>
      <c r="BL33" s="51">
        <f t="shared" si="115"/>
        <v>0</v>
      </c>
      <c r="BM33" s="51">
        <f t="shared" si="115"/>
        <v>0</v>
      </c>
      <c r="BN33" s="51">
        <f t="shared" si="115"/>
        <v>0</v>
      </c>
      <c r="BO33" s="51">
        <f t="shared" si="115"/>
        <v>0</v>
      </c>
      <c r="BP33" s="51">
        <f t="shared" si="115"/>
        <v>0</v>
      </c>
      <c r="BQ33" s="51">
        <f t="shared" si="115"/>
        <v>0</v>
      </c>
      <c r="BR33" s="51">
        <f t="shared" si="115"/>
        <v>0</v>
      </c>
      <c r="BS33" s="51">
        <f t="shared" si="115"/>
        <v>0</v>
      </c>
      <c r="BT33" s="51">
        <f t="shared" si="115"/>
        <v>0</v>
      </c>
      <c r="BU33" s="51">
        <f t="shared" si="116"/>
        <v>0</v>
      </c>
      <c r="BV33" s="51">
        <f t="shared" si="116"/>
        <v>0</v>
      </c>
      <c r="BW33" s="51">
        <f t="shared" si="116"/>
        <v>0</v>
      </c>
      <c r="BX33" s="51">
        <f t="shared" si="116"/>
        <v>0</v>
      </c>
      <c r="BY33" s="51">
        <f t="shared" si="116"/>
        <v>0</v>
      </c>
      <c r="BZ33" s="51">
        <f t="shared" si="116"/>
        <v>0</v>
      </c>
      <c r="CA33" s="51">
        <f t="shared" si="116"/>
        <v>0</v>
      </c>
      <c r="CB33" s="51">
        <f t="shared" si="116"/>
        <v>0</v>
      </c>
      <c r="CC33" s="51">
        <f t="shared" si="116"/>
        <v>0</v>
      </c>
      <c r="CD33" s="51">
        <f t="shared" si="116"/>
        <v>0</v>
      </c>
      <c r="CE33" s="51">
        <f t="shared" si="117"/>
        <v>0</v>
      </c>
      <c r="CF33" s="51">
        <f t="shared" si="117"/>
        <v>0</v>
      </c>
      <c r="CG33" s="51">
        <f t="shared" si="117"/>
        <v>0</v>
      </c>
      <c r="CH33" s="51">
        <f t="shared" si="117"/>
        <v>0</v>
      </c>
      <c r="CI33" s="51">
        <f t="shared" si="117"/>
        <v>0</v>
      </c>
      <c r="CJ33" s="51">
        <f t="shared" si="117"/>
        <v>0</v>
      </c>
      <c r="CK33" s="51">
        <f t="shared" si="117"/>
        <v>0</v>
      </c>
      <c r="CL33" s="51">
        <f t="shared" si="117"/>
        <v>0</v>
      </c>
      <c r="CM33" s="51">
        <f t="shared" si="117"/>
        <v>0</v>
      </c>
      <c r="CN33" s="51">
        <f t="shared" si="117"/>
        <v>0</v>
      </c>
      <c r="CO33" s="51">
        <f t="shared" si="117"/>
        <v>0</v>
      </c>
      <c r="CQ33" s="44">
        <v>15</v>
      </c>
      <c r="CR33" s="51">
        <f t="shared" si="16"/>
        <v>2892.4955809095327</v>
      </c>
      <c r="CS33" s="51">
        <f t="shared" si="17"/>
        <v>2892.4955809095327</v>
      </c>
      <c r="CT33" s="51">
        <f t="shared" si="17"/>
        <v>2892.4955809095327</v>
      </c>
      <c r="CU33" s="51">
        <f t="shared" si="17"/>
        <v>2892.4955809095327</v>
      </c>
      <c r="CV33" s="51">
        <f t="shared" si="17"/>
        <v>2892.4955809095327</v>
      </c>
      <c r="CW33" s="51">
        <f t="shared" si="17"/>
        <v>2892.4955809095327</v>
      </c>
      <c r="CX33" s="51">
        <f t="shared" si="17"/>
        <v>2892.4955809095327</v>
      </c>
      <c r="CY33" s="51">
        <f t="shared" si="17"/>
        <v>2892.4955809095327</v>
      </c>
      <c r="CZ33" s="51">
        <f t="shared" si="17"/>
        <v>2892.4955809095327</v>
      </c>
      <c r="DA33" s="51">
        <f t="shared" si="17"/>
        <v>2892.4955809095327</v>
      </c>
      <c r="DB33" s="51">
        <f t="shared" si="17"/>
        <v>2892.4955809095327</v>
      </c>
      <c r="DC33" s="51">
        <f t="shared" si="17"/>
        <v>2892.4955809095327</v>
      </c>
      <c r="DD33" s="51">
        <f t="shared" si="17"/>
        <v>2892.4955809095327</v>
      </c>
      <c r="DE33" s="51">
        <f t="shared" si="17"/>
        <v>2892.4955809095327</v>
      </c>
      <c r="DF33" s="51">
        <f t="shared" si="17"/>
        <v>2892.4955809095327</v>
      </c>
      <c r="DG33" s="51">
        <f t="shared" si="17"/>
        <v>2892.4955809095327</v>
      </c>
      <c r="DH33" s="51">
        <f t="shared" si="17"/>
        <v>2892.4955809095327</v>
      </c>
      <c r="DI33" s="51">
        <f t="shared" si="18"/>
        <v>2892.4955809095327</v>
      </c>
      <c r="DJ33" s="51">
        <f t="shared" si="18"/>
        <v>2892.4955809095327</v>
      </c>
      <c r="DK33" s="51">
        <f t="shared" si="18"/>
        <v>2892.4955809095327</v>
      </c>
      <c r="DL33" s="51">
        <f t="shared" si="18"/>
        <v>2892.4955809095327</v>
      </c>
      <c r="DM33" s="51">
        <f t="shared" si="18"/>
        <v>2892.4955809095327</v>
      </c>
      <c r="DN33" s="51">
        <f t="shared" si="18"/>
        <v>2892.4955809095327</v>
      </c>
      <c r="DO33" s="51">
        <f t="shared" si="18"/>
        <v>2892.4955809095327</v>
      </c>
      <c r="DP33" s="51">
        <f t="shared" si="18"/>
        <v>2892.4955809095327</v>
      </c>
      <c r="DQ33" s="51">
        <f t="shared" si="18"/>
        <v>2892.4955809095327</v>
      </c>
      <c r="DR33" s="51">
        <f t="shared" si="18"/>
        <v>2892.4955809095327</v>
      </c>
      <c r="DS33" s="51">
        <f t="shared" si="18"/>
        <v>2892.4955809095327</v>
      </c>
      <c r="DT33" s="51">
        <f t="shared" si="18"/>
        <v>2892.4955809095327</v>
      </c>
      <c r="DU33" s="51">
        <f t="shared" si="18"/>
        <v>2892.4955809095327</v>
      </c>
      <c r="DV33" s="51">
        <f t="shared" si="18"/>
        <v>2892.4955809095327</v>
      </c>
      <c r="DW33" s="51">
        <f t="shared" si="19"/>
        <v>2892.4955809095327</v>
      </c>
      <c r="DX33" s="51">
        <f t="shared" si="19"/>
        <v>2892.4955809095327</v>
      </c>
      <c r="DY33" s="51">
        <f t="shared" si="19"/>
        <v>2892.4955809095327</v>
      </c>
      <c r="DZ33" s="51">
        <f t="shared" si="19"/>
        <v>2892.4955809095327</v>
      </c>
      <c r="EA33" s="51">
        <f t="shared" si="19"/>
        <v>2892.4955809095327</v>
      </c>
      <c r="EB33" s="51">
        <f t="shared" si="19"/>
        <v>2892.4955809095327</v>
      </c>
      <c r="EC33" s="51">
        <f t="shared" si="19"/>
        <v>2892.4955809095327</v>
      </c>
      <c r="ED33" s="51">
        <f t="shared" si="19"/>
        <v>2892.4955809095327</v>
      </c>
      <c r="EE33" s="51">
        <f t="shared" si="19"/>
        <v>2892.4955809095327</v>
      </c>
      <c r="EF33" s="51">
        <f t="shared" si="19"/>
        <v>2892.4955809095327</v>
      </c>
      <c r="EH33" s="44">
        <v>15</v>
      </c>
      <c r="EI33" s="51">
        <f t="shared" si="107"/>
        <v>10628.592685756783</v>
      </c>
      <c r="EJ33" s="51">
        <f t="shared" si="107"/>
        <v>10097.163051468944</v>
      </c>
      <c r="EK33" s="51">
        <f t="shared" si="107"/>
        <v>9565.7334171811053</v>
      </c>
      <c r="EL33" s="51">
        <f t="shared" si="107"/>
        <v>9034.3037828932665</v>
      </c>
      <c r="EM33" s="51">
        <f t="shared" si="107"/>
        <v>8502.8741486054259</v>
      </c>
      <c r="EN33" s="51">
        <f t="shared" si="107"/>
        <v>7971.4445143175872</v>
      </c>
      <c r="EO33" s="51">
        <f t="shared" si="107"/>
        <v>7440.0148800297484</v>
      </c>
      <c r="EP33" s="51">
        <f t="shared" si="107"/>
        <v>6908.5852457419087</v>
      </c>
      <c r="EQ33" s="51">
        <f t="shared" si="107"/>
        <v>6377.1556114540699</v>
      </c>
      <c r="ER33" s="51">
        <f t="shared" si="107"/>
        <v>5845.7259771662302</v>
      </c>
      <c r="ES33" s="51">
        <f t="shared" si="107"/>
        <v>5314.2963428783914</v>
      </c>
      <c r="ET33" s="51">
        <f t="shared" si="107"/>
        <v>4782.8667085905527</v>
      </c>
      <c r="EU33" s="51">
        <f t="shared" si="107"/>
        <v>4251.437074302713</v>
      </c>
      <c r="EV33" s="51">
        <f t="shared" si="107"/>
        <v>3720.0074400148742</v>
      </c>
      <c r="EW33" s="51">
        <f t="shared" si="107"/>
        <v>3188.577805727035</v>
      </c>
      <c r="EX33" s="51">
        <f t="shared" si="107"/>
        <v>2657.1481714391957</v>
      </c>
      <c r="EY33" s="51">
        <f t="shared" si="108"/>
        <v>2125.7185371513565</v>
      </c>
      <c r="EZ33" s="51">
        <f t="shared" si="108"/>
        <v>1594.2889028635175</v>
      </c>
      <c r="FA33" s="51">
        <f t="shared" si="108"/>
        <v>1062.8592685756782</v>
      </c>
      <c r="FB33" s="51">
        <f t="shared" si="108"/>
        <v>531.42963428783912</v>
      </c>
      <c r="FC33" s="51">
        <f t="shared" si="108"/>
        <v>0</v>
      </c>
      <c r="FD33" s="51">
        <f t="shared" si="108"/>
        <v>-531.42963428783912</v>
      </c>
      <c r="FE33" s="51">
        <f t="shared" si="108"/>
        <v>-1062.8592685756782</v>
      </c>
      <c r="FF33" s="51">
        <f t="shared" si="108"/>
        <v>-1594.2889028635175</v>
      </c>
      <c r="FG33" s="51">
        <f t="shared" si="108"/>
        <v>-2125.7185371513565</v>
      </c>
      <c r="FH33" s="51">
        <f t="shared" si="108"/>
        <v>-2657.1481714391966</v>
      </c>
      <c r="FI33" s="51">
        <f t="shared" si="108"/>
        <v>-3188.5778057270368</v>
      </c>
      <c r="FJ33" s="51">
        <f t="shared" si="108"/>
        <v>-3720.0074400148769</v>
      </c>
      <c r="FK33" s="51">
        <f t="shared" si="108"/>
        <v>-4251.4370743027166</v>
      </c>
      <c r="FL33" s="51">
        <f t="shared" si="108"/>
        <v>-4782.8667085905572</v>
      </c>
      <c r="FM33" s="51">
        <f t="shared" si="109"/>
        <v>-5314.2963428783969</v>
      </c>
      <c r="FN33" s="51">
        <f t="shared" si="109"/>
        <v>-5845.7259771662375</v>
      </c>
      <c r="FO33" s="51">
        <f t="shared" si="109"/>
        <v>-6377.1556114540772</v>
      </c>
      <c r="FP33" s="51">
        <f t="shared" si="109"/>
        <v>-6908.5852457419178</v>
      </c>
      <c r="FQ33" s="51">
        <f t="shared" si="109"/>
        <v>-7440.0148800297575</v>
      </c>
      <c r="FR33" s="51">
        <f t="shared" si="109"/>
        <v>-7971.4445143175972</v>
      </c>
      <c r="FS33" s="51">
        <f t="shared" si="109"/>
        <v>-8502.8741486054369</v>
      </c>
      <c r="FT33" s="51">
        <f t="shared" si="109"/>
        <v>-9034.3037828932775</v>
      </c>
      <c r="FU33" s="51">
        <f t="shared" si="109"/>
        <v>-9565.7334171811181</v>
      </c>
      <c r="FV33" s="51">
        <f t="shared" si="109"/>
        <v>-10097.16305146896</v>
      </c>
      <c r="FW33" s="51">
        <f t="shared" si="109"/>
        <v>-10628.592685756797</v>
      </c>
      <c r="FY33" s="44">
        <v>15</v>
      </c>
      <c r="FZ33" s="51">
        <f t="shared" si="20"/>
        <v>13521.088266666316</v>
      </c>
      <c r="GA33" s="51">
        <f t="shared" si="21"/>
        <v>12989.658632378476</v>
      </c>
      <c r="GB33" s="51">
        <f t="shared" si="22"/>
        <v>12458.228998090639</v>
      </c>
      <c r="GC33" s="51">
        <f t="shared" si="23"/>
        <v>11926.799363802798</v>
      </c>
      <c r="GD33" s="51">
        <f t="shared" si="24"/>
        <v>11395.369729514958</v>
      </c>
      <c r="GE33" s="51">
        <f t="shared" si="25"/>
        <v>10863.940095227121</v>
      </c>
      <c r="GF33" s="51">
        <f t="shared" si="26"/>
        <v>10332.51046093928</v>
      </c>
      <c r="GG33" s="51">
        <f t="shared" si="27"/>
        <v>9801.0808266514414</v>
      </c>
      <c r="GH33" s="51">
        <f t="shared" si="28"/>
        <v>9269.6511923636026</v>
      </c>
      <c r="GI33" s="51">
        <f t="shared" si="29"/>
        <v>8738.221558075762</v>
      </c>
      <c r="GJ33" s="51">
        <f t="shared" si="30"/>
        <v>8206.791923787925</v>
      </c>
      <c r="GK33" s="51">
        <f t="shared" si="31"/>
        <v>7675.3622895000854</v>
      </c>
      <c r="GL33" s="51">
        <f t="shared" si="32"/>
        <v>7143.9326552122457</v>
      </c>
      <c r="GM33" s="51">
        <f t="shared" si="33"/>
        <v>6612.5030209244069</v>
      </c>
      <c r="GN33" s="51">
        <f t="shared" si="34"/>
        <v>6081.0733866365681</v>
      </c>
      <c r="GO33" s="51">
        <f t="shared" si="35"/>
        <v>5549.6437523487284</v>
      </c>
      <c r="GP33" s="51">
        <f t="shared" si="36"/>
        <v>5018.2141180608887</v>
      </c>
      <c r="GQ33" s="51">
        <f t="shared" si="37"/>
        <v>4486.7844837730499</v>
      </c>
      <c r="GR33" s="51">
        <f t="shared" si="38"/>
        <v>3955.3548494852112</v>
      </c>
      <c r="GS33" s="51">
        <f t="shared" si="39"/>
        <v>3423.9252151973719</v>
      </c>
      <c r="GT33" s="51">
        <f t="shared" si="40"/>
        <v>2892.4955809095327</v>
      </c>
      <c r="GU33" s="51">
        <f t="shared" si="41"/>
        <v>2361.0659466216935</v>
      </c>
      <c r="GV33" s="51">
        <f t="shared" si="42"/>
        <v>1829.6363123338544</v>
      </c>
      <c r="GW33" s="51">
        <f t="shared" si="43"/>
        <v>1298.2066780460152</v>
      </c>
      <c r="GX33" s="51">
        <f t="shared" si="44"/>
        <v>766.77704375817621</v>
      </c>
      <c r="GY33" s="51">
        <f t="shared" si="45"/>
        <v>235.34740947033606</v>
      </c>
      <c r="GZ33" s="51">
        <f t="shared" si="46"/>
        <v>-296.08222481750408</v>
      </c>
      <c r="HA33" s="51">
        <f t="shared" si="47"/>
        <v>-827.51185910534423</v>
      </c>
      <c r="HB33" s="51">
        <f t="shared" si="48"/>
        <v>-1358.9414933931839</v>
      </c>
      <c r="HC33" s="51">
        <f t="shared" si="49"/>
        <v>-1890.3711276810245</v>
      </c>
      <c r="HD33" s="51">
        <f t="shared" si="50"/>
        <v>-2421.8007619688642</v>
      </c>
      <c r="HE33" s="51">
        <f t="shared" si="51"/>
        <v>-2953.2303962567048</v>
      </c>
      <c r="HF33" s="51">
        <f t="shared" si="52"/>
        <v>-3484.6600305445445</v>
      </c>
      <c r="HG33" s="51">
        <f t="shared" si="53"/>
        <v>-4016.0896648323851</v>
      </c>
      <c r="HH33" s="51">
        <f t="shared" si="54"/>
        <v>-4547.5192991202248</v>
      </c>
      <c r="HI33" s="51">
        <f t="shared" si="55"/>
        <v>-5078.9489334080645</v>
      </c>
      <c r="HJ33" s="51">
        <f t="shared" si="56"/>
        <v>-5610.3785676959042</v>
      </c>
      <c r="HK33" s="51">
        <f t="shared" si="57"/>
        <v>-6141.8082019837448</v>
      </c>
      <c r="HL33" s="51">
        <f t="shared" si="58"/>
        <v>-6673.2378362715854</v>
      </c>
      <c r="HM33" s="51">
        <f t="shared" si="59"/>
        <v>-7204.6674705594278</v>
      </c>
      <c r="HN33" s="51">
        <f t="shared" si="60"/>
        <v>-7736.0971048472647</v>
      </c>
      <c r="HP33" s="44">
        <v>15</v>
      </c>
      <c r="HQ33" s="52">
        <f t="shared" si="61"/>
        <v>4606.2992125984274</v>
      </c>
      <c r="HR33" s="51">
        <f t="shared" si="62"/>
        <v>4606.2992125984274</v>
      </c>
      <c r="HS33" s="51">
        <f t="shared" si="62"/>
        <v>4606.2992125984274</v>
      </c>
      <c r="HT33" s="51">
        <f t="shared" si="62"/>
        <v>4606.2992125984274</v>
      </c>
      <c r="HU33" s="51">
        <f t="shared" si="62"/>
        <v>4606.2992125984274</v>
      </c>
      <c r="HV33" s="51">
        <f t="shared" si="62"/>
        <v>4606.2992125984274</v>
      </c>
      <c r="HW33" s="51">
        <f t="shared" si="62"/>
        <v>4606.2992125984274</v>
      </c>
      <c r="HX33" s="51">
        <f t="shared" si="62"/>
        <v>4606.2992125984274</v>
      </c>
      <c r="HY33" s="51">
        <f t="shared" si="62"/>
        <v>4606.2992125984274</v>
      </c>
      <c r="HZ33" s="51">
        <f t="shared" si="62"/>
        <v>4606.2992125984274</v>
      </c>
      <c r="IA33" s="51">
        <f t="shared" si="62"/>
        <v>4606.2992125984274</v>
      </c>
      <c r="IB33" s="51">
        <f t="shared" si="62"/>
        <v>4606.2992125984274</v>
      </c>
      <c r="IC33" s="51">
        <f t="shared" si="62"/>
        <v>4606.2992125984274</v>
      </c>
      <c r="ID33" s="51">
        <f t="shared" si="62"/>
        <v>4606.2992125984274</v>
      </c>
      <c r="IE33" s="51">
        <f t="shared" si="62"/>
        <v>4606.2992125984274</v>
      </c>
      <c r="IF33" s="51">
        <f t="shared" si="62"/>
        <v>4606.2992125984274</v>
      </c>
      <c r="IG33" s="51">
        <f t="shared" si="62"/>
        <v>4606.2992125984274</v>
      </c>
      <c r="IH33" s="51">
        <f t="shared" si="63"/>
        <v>4606.2992125984274</v>
      </c>
      <c r="II33" s="51">
        <f t="shared" si="63"/>
        <v>4606.2992125984274</v>
      </c>
      <c r="IJ33" s="51">
        <f t="shared" si="63"/>
        <v>4606.2992125984274</v>
      </c>
      <c r="IK33" s="51">
        <f t="shared" si="63"/>
        <v>4606.2992125984274</v>
      </c>
      <c r="IL33" s="51">
        <f t="shared" si="63"/>
        <v>4606.2992125984274</v>
      </c>
      <c r="IM33" s="51">
        <f t="shared" si="63"/>
        <v>4606.2992125984274</v>
      </c>
      <c r="IN33" s="51">
        <f t="shared" si="63"/>
        <v>4606.2992125984274</v>
      </c>
      <c r="IO33" s="51">
        <f t="shared" si="63"/>
        <v>4606.2992125984274</v>
      </c>
      <c r="IP33" s="51">
        <f t="shared" si="63"/>
        <v>4606.2992125984274</v>
      </c>
      <c r="IQ33" s="51">
        <f t="shared" si="63"/>
        <v>4606.2992125984274</v>
      </c>
      <c r="IR33" s="51">
        <f t="shared" si="63"/>
        <v>4606.2992125984274</v>
      </c>
      <c r="IS33" s="51">
        <f t="shared" si="63"/>
        <v>4606.2992125984274</v>
      </c>
      <c r="IT33" s="51">
        <f t="shared" si="63"/>
        <v>4606.2992125984274</v>
      </c>
      <c r="IU33" s="51">
        <f t="shared" si="63"/>
        <v>4606.2992125984274</v>
      </c>
      <c r="IV33" s="51">
        <f t="shared" si="64"/>
        <v>4606.2992125984274</v>
      </c>
      <c r="IW33" s="51">
        <f t="shared" si="64"/>
        <v>4606.2992125984274</v>
      </c>
      <c r="IX33" s="51">
        <f t="shared" si="64"/>
        <v>4606.2992125984274</v>
      </c>
      <c r="IY33" s="51">
        <f t="shared" si="64"/>
        <v>4606.2992125984274</v>
      </c>
      <c r="IZ33" s="51">
        <f t="shared" si="64"/>
        <v>4606.2992125984274</v>
      </c>
      <c r="JA33" s="51">
        <f t="shared" si="64"/>
        <v>4606.2992125984274</v>
      </c>
      <c r="JB33" s="51">
        <f t="shared" si="64"/>
        <v>4606.2992125984274</v>
      </c>
      <c r="JC33" s="51">
        <f t="shared" si="64"/>
        <v>4606.2992125984274</v>
      </c>
      <c r="JD33" s="51">
        <f t="shared" si="64"/>
        <v>4606.2992125984274</v>
      </c>
      <c r="JE33" s="51">
        <f t="shared" si="64"/>
        <v>4606.2992125984274</v>
      </c>
      <c r="JG33" s="44">
        <v>15</v>
      </c>
      <c r="JH33" s="51">
        <f t="shared" si="110"/>
        <v>3.8535782310627315E-12</v>
      </c>
      <c r="JI33" s="51">
        <f t="shared" si="110"/>
        <v>197.41282339707865</v>
      </c>
      <c r="JJ33" s="51">
        <f t="shared" si="110"/>
        <v>384.70191226097012</v>
      </c>
      <c r="JK33" s="51">
        <f t="shared" si="110"/>
        <v>561.86726659167823</v>
      </c>
      <c r="JL33" s="51">
        <f t="shared" si="110"/>
        <v>728.90888638920308</v>
      </c>
      <c r="JM33" s="51">
        <f t="shared" si="110"/>
        <v>885.8267716535446</v>
      </c>
      <c r="JN33" s="51">
        <f t="shared" si="110"/>
        <v>1032.6209223847029</v>
      </c>
      <c r="JO33" s="51">
        <f t="shared" si="110"/>
        <v>1169.291338582678</v>
      </c>
      <c r="JP33" s="51">
        <f t="shared" si="110"/>
        <v>1295.8380202474693</v>
      </c>
      <c r="JQ33" s="51">
        <f t="shared" si="110"/>
        <v>1412.2609673790776</v>
      </c>
      <c r="JR33" s="51">
        <f t="shared" si="110"/>
        <v>1518.5601799775027</v>
      </c>
      <c r="JS33" s="51">
        <f t="shared" si="110"/>
        <v>1614.7356580427445</v>
      </c>
      <c r="JT33" s="51">
        <f t="shared" si="110"/>
        <v>1700.7874015748027</v>
      </c>
      <c r="JU33" s="51">
        <f t="shared" si="110"/>
        <v>1776.7154105736781</v>
      </c>
      <c r="JV33" s="51">
        <f t="shared" si="110"/>
        <v>1842.51968503937</v>
      </c>
      <c r="JW33" s="51">
        <f t="shared" si="110"/>
        <v>1898.2002249718785</v>
      </c>
      <c r="JX33" s="51">
        <f t="shared" si="111"/>
        <v>1943.7570303712041</v>
      </c>
      <c r="JY33" s="51">
        <f t="shared" si="111"/>
        <v>1979.1901012373455</v>
      </c>
      <c r="JZ33" s="51">
        <f t="shared" si="111"/>
        <v>2004.4994375703038</v>
      </c>
      <c r="KA33" s="51">
        <f t="shared" si="111"/>
        <v>2019.685039370079</v>
      </c>
      <c r="KB33" s="51">
        <f t="shared" si="111"/>
        <v>2024.7469066366707</v>
      </c>
      <c r="KC33" s="51">
        <f t="shared" si="111"/>
        <v>2019.685039370079</v>
      </c>
      <c r="KD33" s="51">
        <f t="shared" si="111"/>
        <v>2004.4994375703041</v>
      </c>
      <c r="KE33" s="51">
        <f t="shared" si="111"/>
        <v>1979.1901012373455</v>
      </c>
      <c r="KF33" s="51">
        <f t="shared" si="111"/>
        <v>1943.7570303712041</v>
      </c>
      <c r="KG33" s="51">
        <f t="shared" si="111"/>
        <v>1898.2002249718785</v>
      </c>
      <c r="KH33" s="51">
        <f t="shared" si="111"/>
        <v>1842.51968503937</v>
      </c>
      <c r="KI33" s="51">
        <f t="shared" si="111"/>
        <v>1776.7154105736786</v>
      </c>
      <c r="KJ33" s="51">
        <f t="shared" si="111"/>
        <v>1700.7874015748032</v>
      </c>
      <c r="KK33" s="51">
        <f t="shared" si="111"/>
        <v>1614.7356580427449</v>
      </c>
      <c r="KL33" s="51">
        <f t="shared" si="112"/>
        <v>1518.5601799775027</v>
      </c>
      <c r="KM33" s="51">
        <f t="shared" si="112"/>
        <v>1412.2609673790776</v>
      </c>
      <c r="KN33" s="51">
        <f t="shared" si="112"/>
        <v>1295.8380202474691</v>
      </c>
      <c r="KO33" s="51">
        <f t="shared" si="112"/>
        <v>1169.2913385826776</v>
      </c>
      <c r="KP33" s="51">
        <f t="shared" si="112"/>
        <v>1032.620922384702</v>
      </c>
      <c r="KQ33" s="51">
        <f t="shared" si="112"/>
        <v>885.82677165354335</v>
      </c>
      <c r="KR33" s="51">
        <f t="shared" si="112"/>
        <v>728.90888638920137</v>
      </c>
      <c r="KS33" s="51">
        <f t="shared" si="112"/>
        <v>561.86726659167584</v>
      </c>
      <c r="KT33" s="51">
        <f t="shared" si="112"/>
        <v>384.70191226096728</v>
      </c>
      <c r="KU33" s="51">
        <f t="shared" si="112"/>
        <v>197.41282339707516</v>
      </c>
      <c r="KV33" s="51">
        <f t="shared" si="112"/>
        <v>0</v>
      </c>
      <c r="KX33" s="53">
        <f t="shared" si="113"/>
        <v>15699.484234296877</v>
      </c>
      <c r="KY33" s="53">
        <f t="shared" si="65"/>
        <v>15248.020335840458</v>
      </c>
      <c r="KZ33" s="53">
        <f t="shared" si="66"/>
        <v>14808.964641753753</v>
      </c>
      <c r="LA33" s="53">
        <f t="shared" si="67"/>
        <v>14382.267027425236</v>
      </c>
      <c r="LB33" s="53">
        <f t="shared" si="68"/>
        <v>13967.904390933951</v>
      </c>
      <c r="LC33" s="53">
        <f t="shared" si="69"/>
        <v>13565.885113355949</v>
      </c>
      <c r="LD33" s="53">
        <f t="shared" si="70"/>
        <v>13176.253930515086</v>
      </c>
      <c r="LE33" s="53">
        <f t="shared" si="71"/>
        <v>12799.097209645788</v>
      </c>
      <c r="LF33" s="53">
        <f t="shared" si="72"/>
        <v>12434.54860701422</v>
      </c>
      <c r="LG33" s="53">
        <f t="shared" si="73"/>
        <v>12082.795058508695</v>
      </c>
      <c r="LH33" s="53">
        <f t="shared" si="74"/>
        <v>11744.083022907549</v>
      </c>
      <c r="LI33" s="53">
        <f t="shared" si="75"/>
        <v>11418.724855214739</v>
      </c>
      <c r="LJ33" s="53">
        <f t="shared" si="76"/>
        <v>11107.105133482317</v>
      </c>
      <c r="LK33" s="53">
        <f t="shared" si="77"/>
        <v>10809.686695746508</v>
      </c>
      <c r="LL33" s="53">
        <f t="shared" si="78"/>
        <v>10527.016063960715</v>
      </c>
      <c r="LM33" s="53">
        <f t="shared" si="79"/>
        <v>10259.727840843918</v>
      </c>
      <c r="LN33" s="53">
        <f t="shared" si="80"/>
        <v>10008.547568054655</v>
      </c>
      <c r="LO33" s="53">
        <f t="shared" si="81"/>
        <v>9774.2924389588916</v>
      </c>
      <c r="LP33" s="53">
        <f t="shared" si="82"/>
        <v>9557.8691808875392</v>
      </c>
      <c r="LQ33" s="53">
        <f t="shared" si="83"/>
        <v>9360.2683808737547</v>
      </c>
      <c r="LR33" s="53">
        <f t="shared" si="84"/>
        <v>9182.5545520481464</v>
      </c>
      <c r="LS33" s="53">
        <f t="shared" si="85"/>
        <v>9025.8513552471723</v>
      </c>
      <c r="LT33" s="53">
        <f t="shared" si="86"/>
        <v>8891.3216300516488</v>
      </c>
      <c r="LU33" s="53">
        <f t="shared" si="87"/>
        <v>8780.1422686301412</v>
      </c>
      <c r="LV33" s="53">
        <f t="shared" si="88"/>
        <v>8693.4744792943202</v>
      </c>
      <c r="LW33" s="53">
        <f t="shared" si="89"/>
        <v>8632.4305959184494</v>
      </c>
      <c r="LX33" s="53">
        <f t="shared" si="90"/>
        <v>8598.0392160701558</v>
      </c>
      <c r="LY33" s="53">
        <f t="shared" si="91"/>
        <v>8591.2109818944991</v>
      </c>
      <c r="LZ33" s="53">
        <f t="shared" si="92"/>
        <v>8612.7076257404151</v>
      </c>
      <c r="MA33" s="53">
        <f t="shared" si="93"/>
        <v>8663.1168781443157</v>
      </c>
      <c r="MB33" s="53">
        <f t="shared" si="94"/>
        <v>8742.8354267518698</v>
      </c>
      <c r="MC33" s="53">
        <f t="shared" si="95"/>
        <v>8852.0613532259631</v>
      </c>
      <c r="MD33" s="53">
        <f t="shared" si="96"/>
        <v>8990.7964808789893</v>
      </c>
      <c r="ME33" s="53">
        <f t="shared" si="97"/>
        <v>9158.8580187369207</v>
      </c>
      <c r="MF33" s="53">
        <f t="shared" si="98"/>
        <v>9355.8979789149835</v>
      </c>
      <c r="MG33" s="53">
        <f t="shared" si="99"/>
        <v>9581.4282225697443</v>
      </c>
      <c r="MH33" s="53">
        <f t="shared" si="100"/>
        <v>9834.8487265838339</v>
      </c>
      <c r="MI33" s="53">
        <f t="shared" si="101"/>
        <v>10115.476744756575</v>
      </c>
      <c r="MJ33" s="53">
        <f t="shared" si="102"/>
        <v>10422.574883937898</v>
      </c>
      <c r="MK33" s="53">
        <f t="shared" si="103"/>
        <v>10755.376615340658</v>
      </c>
      <c r="ML33" s="53">
        <f t="shared" si="104"/>
        <v>11113.108283625284</v>
      </c>
      <c r="MN33" s="68" t="s">
        <v>90</v>
      </c>
      <c r="MO33" s="5">
        <v>0</v>
      </c>
      <c r="MP33" s="5" t="s">
        <v>86</v>
      </c>
      <c r="MQ33" s="5"/>
      <c r="MS33" s="54"/>
      <c r="MT33" s="54"/>
      <c r="MU33" s="54"/>
      <c r="MV33" s="54"/>
      <c r="MW33" s="54"/>
      <c r="MX33" s="54"/>
      <c r="MY33" s="54"/>
      <c r="MZ33" s="54"/>
      <c r="NA33" s="54"/>
      <c r="NB33" s="54"/>
      <c r="NC33" s="54"/>
      <c r="ND33" s="54"/>
      <c r="NE33" s="54"/>
      <c r="NF33" s="54"/>
      <c r="NG33" s="54"/>
      <c r="NH33" s="54"/>
      <c r="NI33" s="54"/>
      <c r="NJ33" s="54"/>
      <c r="NK33" s="54"/>
      <c r="NL33" s="54"/>
      <c r="NM33" s="54"/>
      <c r="NN33" s="54"/>
      <c r="NO33" s="54"/>
      <c r="NP33" s="54"/>
      <c r="NQ33" s="54"/>
      <c r="NR33" s="54"/>
      <c r="NS33" s="54"/>
      <c r="NT33" s="54"/>
      <c r="NU33" s="54"/>
      <c r="NV33" s="54"/>
      <c r="NW33" s="54"/>
      <c r="NX33" s="54"/>
      <c r="NY33" s="54"/>
      <c r="NZ33" s="54"/>
      <c r="OA33" s="54"/>
      <c r="OB33" s="54"/>
      <c r="OC33" s="54"/>
      <c r="OD33" s="54"/>
      <c r="OE33" s="54"/>
      <c r="OF33" s="54"/>
      <c r="OG33" s="54"/>
      <c r="OH33" s="55"/>
      <c r="OI33" s="55"/>
      <c r="OJ33" s="55"/>
      <c r="OK33" s="55"/>
      <c r="OL33" s="55"/>
      <c r="OM33" s="55"/>
      <c r="ON33" s="55"/>
      <c r="OO33" s="55"/>
      <c r="OP33" s="55"/>
      <c r="OQ33" s="55"/>
      <c r="OR33" s="55"/>
    </row>
    <row r="34" spans="1:408" s="28" customFormat="1" ht="13.8" x14ac:dyDescent="0.3">
      <c r="B34" s="116" t="s">
        <v>94</v>
      </c>
      <c r="C34" s="65">
        <v>500</v>
      </c>
      <c r="D34" s="28" t="s">
        <v>95</v>
      </c>
      <c r="E34" s="69">
        <f>C34*G20/G25</f>
        <v>9641.6519363651005</v>
      </c>
      <c r="F34" s="66" t="s">
        <v>86</v>
      </c>
      <c r="G34" s="29" t="s">
        <v>96</v>
      </c>
      <c r="H34" s="65">
        <v>1.1499999999999999</v>
      </c>
      <c r="I34" s="70" t="s">
        <v>97</v>
      </c>
      <c r="M34" s="11"/>
      <c r="N34" s="11"/>
      <c r="O34" s="11"/>
      <c r="P34" s="11"/>
      <c r="Q34" s="11"/>
      <c r="R34" s="12"/>
      <c r="S34" s="12"/>
      <c r="U34" s="47">
        <f t="shared" si="105"/>
        <v>0.43750000000000006</v>
      </c>
      <c r="V34" s="28">
        <f t="shared" si="0"/>
        <v>2410.4129840912769</v>
      </c>
      <c r="Z34" s="47">
        <f t="shared" si="106"/>
        <v>0.39687499999999987</v>
      </c>
      <c r="AA34" s="28">
        <f t="shared" si="1"/>
        <v>2657.1481714391957</v>
      </c>
      <c r="AC34" s="5"/>
      <c r="AD34" s="5"/>
      <c r="AE34" s="5"/>
      <c r="AF34" s="5"/>
      <c r="AG34" s="5"/>
      <c r="AH34" s="49">
        <f t="shared" si="2"/>
        <v>0.39687499999999987</v>
      </c>
      <c r="AI34" s="49">
        <f t="shared" si="3"/>
        <v>0.19843749999999993</v>
      </c>
      <c r="AJ34" s="49">
        <f t="shared" si="4"/>
        <v>0.11906250000000007</v>
      </c>
      <c r="AK34" s="49">
        <f t="shared" si="5"/>
        <v>0.27781249999999991</v>
      </c>
      <c r="AL34" s="50">
        <f t="shared" si="6"/>
        <v>4745.5005624296973</v>
      </c>
      <c r="AN34" s="5"/>
      <c r="AO34" s="5"/>
      <c r="AP34" s="5"/>
      <c r="AQ34" s="5"/>
      <c r="AR34" s="5"/>
      <c r="AS34" s="49">
        <f t="shared" si="7"/>
        <v>0.43750000000000006</v>
      </c>
      <c r="AT34" s="49">
        <f t="shared" si="8"/>
        <v>0.21875000000000003</v>
      </c>
      <c r="AU34" s="49">
        <f t="shared" si="9"/>
        <v>0.13124999999999995</v>
      </c>
      <c r="AV34" s="49">
        <f t="shared" si="10"/>
        <v>0.27781250000000002</v>
      </c>
      <c r="AW34" s="50">
        <f t="shared" si="11"/>
        <v>1898.2002249718785</v>
      </c>
      <c r="AZ34" s="44">
        <v>16</v>
      </c>
      <c r="BA34" s="51">
        <f t="shared" si="114"/>
        <v>0</v>
      </c>
      <c r="BB34" s="51">
        <f t="shared" si="114"/>
        <v>0</v>
      </c>
      <c r="BC34" s="51">
        <f t="shared" si="114"/>
        <v>0</v>
      </c>
      <c r="BD34" s="51">
        <f t="shared" si="114"/>
        <v>0</v>
      </c>
      <c r="BE34" s="51">
        <f t="shared" si="114"/>
        <v>0</v>
      </c>
      <c r="BF34" s="51">
        <f t="shared" si="114"/>
        <v>0</v>
      </c>
      <c r="BG34" s="51">
        <f t="shared" si="114"/>
        <v>0</v>
      </c>
      <c r="BH34" s="51">
        <f t="shared" si="114"/>
        <v>0</v>
      </c>
      <c r="BI34" s="51">
        <f t="shared" si="114"/>
        <v>0</v>
      </c>
      <c r="BJ34" s="51">
        <f t="shared" si="114"/>
        <v>0</v>
      </c>
      <c r="BK34" s="51">
        <f t="shared" si="115"/>
        <v>0</v>
      </c>
      <c r="BL34" s="51">
        <f t="shared" si="115"/>
        <v>0</v>
      </c>
      <c r="BM34" s="51">
        <f t="shared" si="115"/>
        <v>0</v>
      </c>
      <c r="BN34" s="51">
        <f t="shared" si="115"/>
        <v>0</v>
      </c>
      <c r="BO34" s="51">
        <f t="shared" si="115"/>
        <v>0</v>
      </c>
      <c r="BP34" s="51">
        <f t="shared" si="115"/>
        <v>0</v>
      </c>
      <c r="BQ34" s="51">
        <f t="shared" si="115"/>
        <v>0</v>
      </c>
      <c r="BR34" s="51">
        <f t="shared" si="115"/>
        <v>0</v>
      </c>
      <c r="BS34" s="51">
        <f t="shared" si="115"/>
        <v>0</v>
      </c>
      <c r="BT34" s="51">
        <f t="shared" si="115"/>
        <v>0</v>
      </c>
      <c r="BU34" s="51">
        <f t="shared" si="116"/>
        <v>0</v>
      </c>
      <c r="BV34" s="51">
        <f t="shared" si="116"/>
        <v>0</v>
      </c>
      <c r="BW34" s="51">
        <f t="shared" si="116"/>
        <v>0</v>
      </c>
      <c r="BX34" s="51">
        <f t="shared" si="116"/>
        <v>0</v>
      </c>
      <c r="BY34" s="51">
        <f t="shared" si="116"/>
        <v>0</v>
      </c>
      <c r="BZ34" s="51">
        <f t="shared" si="116"/>
        <v>0</v>
      </c>
      <c r="CA34" s="51">
        <f t="shared" si="116"/>
        <v>0</v>
      </c>
      <c r="CB34" s="51">
        <f t="shared" si="116"/>
        <v>0</v>
      </c>
      <c r="CC34" s="51">
        <f t="shared" si="116"/>
        <v>0</v>
      </c>
      <c r="CD34" s="51">
        <f t="shared" si="116"/>
        <v>0</v>
      </c>
      <c r="CE34" s="51">
        <f t="shared" si="117"/>
        <v>0</v>
      </c>
      <c r="CF34" s="51">
        <f t="shared" si="117"/>
        <v>0</v>
      </c>
      <c r="CG34" s="51">
        <f t="shared" si="117"/>
        <v>0</v>
      </c>
      <c r="CH34" s="51">
        <f t="shared" si="117"/>
        <v>0</v>
      </c>
      <c r="CI34" s="51">
        <f t="shared" si="117"/>
        <v>0</v>
      </c>
      <c r="CJ34" s="51">
        <f t="shared" si="117"/>
        <v>0</v>
      </c>
      <c r="CK34" s="51">
        <f t="shared" si="117"/>
        <v>0</v>
      </c>
      <c r="CL34" s="51">
        <f t="shared" si="117"/>
        <v>0</v>
      </c>
      <c r="CM34" s="51">
        <f t="shared" si="117"/>
        <v>0</v>
      </c>
      <c r="CN34" s="51">
        <f t="shared" si="117"/>
        <v>0</v>
      </c>
      <c r="CO34" s="51">
        <f t="shared" si="117"/>
        <v>0</v>
      </c>
      <c r="CQ34" s="44">
        <v>16</v>
      </c>
      <c r="CR34" s="51">
        <f t="shared" si="16"/>
        <v>2410.4129840912769</v>
      </c>
      <c r="CS34" s="51">
        <f t="shared" si="17"/>
        <v>2410.4129840912769</v>
      </c>
      <c r="CT34" s="51">
        <f t="shared" si="17"/>
        <v>2410.4129840912769</v>
      </c>
      <c r="CU34" s="51">
        <f t="shared" si="17"/>
        <v>2410.4129840912769</v>
      </c>
      <c r="CV34" s="51">
        <f t="shared" si="17"/>
        <v>2410.4129840912769</v>
      </c>
      <c r="CW34" s="51">
        <f t="shared" si="17"/>
        <v>2410.4129840912769</v>
      </c>
      <c r="CX34" s="51">
        <f t="shared" si="17"/>
        <v>2410.4129840912769</v>
      </c>
      <c r="CY34" s="51">
        <f t="shared" si="17"/>
        <v>2410.4129840912769</v>
      </c>
      <c r="CZ34" s="51">
        <f t="shared" si="17"/>
        <v>2410.4129840912769</v>
      </c>
      <c r="DA34" s="51">
        <f t="shared" si="17"/>
        <v>2410.4129840912769</v>
      </c>
      <c r="DB34" s="51">
        <f t="shared" si="17"/>
        <v>2410.4129840912769</v>
      </c>
      <c r="DC34" s="51">
        <f t="shared" si="17"/>
        <v>2410.4129840912769</v>
      </c>
      <c r="DD34" s="51">
        <f t="shared" si="17"/>
        <v>2410.4129840912769</v>
      </c>
      <c r="DE34" s="51">
        <f t="shared" si="17"/>
        <v>2410.4129840912769</v>
      </c>
      <c r="DF34" s="51">
        <f t="shared" si="17"/>
        <v>2410.4129840912769</v>
      </c>
      <c r="DG34" s="51">
        <f t="shared" si="17"/>
        <v>2410.4129840912769</v>
      </c>
      <c r="DH34" s="51">
        <f t="shared" ref="DH34:DW49" si="118">$CR34</f>
        <v>2410.4129840912769</v>
      </c>
      <c r="DI34" s="51">
        <f t="shared" si="118"/>
        <v>2410.4129840912769</v>
      </c>
      <c r="DJ34" s="51">
        <f t="shared" si="118"/>
        <v>2410.4129840912769</v>
      </c>
      <c r="DK34" s="51">
        <f t="shared" si="118"/>
        <v>2410.4129840912769</v>
      </c>
      <c r="DL34" s="51">
        <f t="shared" si="118"/>
        <v>2410.4129840912769</v>
      </c>
      <c r="DM34" s="51">
        <f t="shared" si="18"/>
        <v>2410.4129840912769</v>
      </c>
      <c r="DN34" s="51">
        <f t="shared" si="18"/>
        <v>2410.4129840912769</v>
      </c>
      <c r="DO34" s="51">
        <f t="shared" si="18"/>
        <v>2410.4129840912769</v>
      </c>
      <c r="DP34" s="51">
        <f t="shared" si="18"/>
        <v>2410.4129840912769</v>
      </c>
      <c r="DQ34" s="51">
        <f t="shared" si="18"/>
        <v>2410.4129840912769</v>
      </c>
      <c r="DR34" s="51">
        <f t="shared" si="18"/>
        <v>2410.4129840912769</v>
      </c>
      <c r="DS34" s="51">
        <f t="shared" si="18"/>
        <v>2410.4129840912769</v>
      </c>
      <c r="DT34" s="51">
        <f t="shared" si="18"/>
        <v>2410.4129840912769</v>
      </c>
      <c r="DU34" s="51">
        <f t="shared" si="18"/>
        <v>2410.4129840912769</v>
      </c>
      <c r="DV34" s="51">
        <f t="shared" si="18"/>
        <v>2410.4129840912769</v>
      </c>
      <c r="DW34" s="51">
        <f t="shared" si="19"/>
        <v>2410.4129840912769</v>
      </c>
      <c r="DX34" s="51">
        <f t="shared" si="19"/>
        <v>2410.4129840912769</v>
      </c>
      <c r="DY34" s="51">
        <f t="shared" si="19"/>
        <v>2410.4129840912769</v>
      </c>
      <c r="DZ34" s="51">
        <f t="shared" si="19"/>
        <v>2410.4129840912769</v>
      </c>
      <c r="EA34" s="51">
        <f t="shared" si="19"/>
        <v>2410.4129840912769</v>
      </c>
      <c r="EB34" s="51">
        <f t="shared" si="19"/>
        <v>2410.4129840912769</v>
      </c>
      <c r="EC34" s="51">
        <f t="shared" si="19"/>
        <v>2410.4129840912769</v>
      </c>
      <c r="ED34" s="51">
        <f t="shared" si="19"/>
        <v>2410.4129840912769</v>
      </c>
      <c r="EE34" s="51">
        <f t="shared" si="19"/>
        <v>2410.4129840912769</v>
      </c>
      <c r="EF34" s="51">
        <f t="shared" si="19"/>
        <v>2410.4129840912769</v>
      </c>
      <c r="EH34" s="44">
        <v>16</v>
      </c>
      <c r="EI34" s="51">
        <f t="shared" si="107"/>
        <v>10628.592685756783</v>
      </c>
      <c r="EJ34" s="51">
        <f t="shared" si="107"/>
        <v>10097.163051468944</v>
      </c>
      <c r="EK34" s="51">
        <f t="shared" si="107"/>
        <v>9565.7334171811053</v>
      </c>
      <c r="EL34" s="51">
        <f t="shared" si="107"/>
        <v>9034.3037828932665</v>
      </c>
      <c r="EM34" s="51">
        <f t="shared" si="107"/>
        <v>8502.8741486054259</v>
      </c>
      <c r="EN34" s="51">
        <f t="shared" si="107"/>
        <v>7971.4445143175872</v>
      </c>
      <c r="EO34" s="51">
        <f t="shared" si="107"/>
        <v>7440.0148800297484</v>
      </c>
      <c r="EP34" s="51">
        <f t="shared" si="107"/>
        <v>6908.5852457419087</v>
      </c>
      <c r="EQ34" s="51">
        <f t="shared" si="107"/>
        <v>6377.1556114540699</v>
      </c>
      <c r="ER34" s="51">
        <f t="shared" si="107"/>
        <v>5845.7259771662302</v>
      </c>
      <c r="ES34" s="51">
        <f t="shared" si="107"/>
        <v>5314.2963428783914</v>
      </c>
      <c r="ET34" s="51">
        <f t="shared" si="107"/>
        <v>4782.8667085905527</v>
      </c>
      <c r="EU34" s="51">
        <f t="shared" si="107"/>
        <v>4251.437074302713</v>
      </c>
      <c r="EV34" s="51">
        <f t="shared" si="107"/>
        <v>3720.0074400148742</v>
      </c>
      <c r="EW34" s="51">
        <f t="shared" si="107"/>
        <v>3188.577805727035</v>
      </c>
      <c r="EX34" s="51">
        <f t="shared" si="107"/>
        <v>2657.1481714391957</v>
      </c>
      <c r="EY34" s="51">
        <f t="shared" si="108"/>
        <v>2125.7185371513565</v>
      </c>
      <c r="EZ34" s="51">
        <f t="shared" si="108"/>
        <v>1594.2889028635175</v>
      </c>
      <c r="FA34" s="51">
        <f t="shared" si="108"/>
        <v>1062.8592685756782</v>
      </c>
      <c r="FB34" s="51">
        <f t="shared" si="108"/>
        <v>531.42963428783912</v>
      </c>
      <c r="FC34" s="51">
        <f t="shared" si="108"/>
        <v>0</v>
      </c>
      <c r="FD34" s="51">
        <f t="shared" si="108"/>
        <v>-531.42963428783912</v>
      </c>
      <c r="FE34" s="51">
        <f t="shared" si="108"/>
        <v>-1062.8592685756782</v>
      </c>
      <c r="FF34" s="51">
        <f t="shared" si="108"/>
        <v>-1594.2889028635175</v>
      </c>
      <c r="FG34" s="51">
        <f t="shared" si="108"/>
        <v>-2125.7185371513565</v>
      </c>
      <c r="FH34" s="51">
        <f t="shared" si="108"/>
        <v>-2657.1481714391966</v>
      </c>
      <c r="FI34" s="51">
        <f t="shared" si="108"/>
        <v>-3188.5778057270368</v>
      </c>
      <c r="FJ34" s="51">
        <f t="shared" si="108"/>
        <v>-3720.0074400148769</v>
      </c>
      <c r="FK34" s="51">
        <f t="shared" si="108"/>
        <v>-4251.4370743027166</v>
      </c>
      <c r="FL34" s="51">
        <f t="shared" si="108"/>
        <v>-4782.8667085905572</v>
      </c>
      <c r="FM34" s="51">
        <f t="shared" si="109"/>
        <v>-5314.2963428783969</v>
      </c>
      <c r="FN34" s="51">
        <f t="shared" si="109"/>
        <v>-5845.7259771662375</v>
      </c>
      <c r="FO34" s="51">
        <f t="shared" si="109"/>
        <v>-6377.1556114540772</v>
      </c>
      <c r="FP34" s="51">
        <f t="shared" si="109"/>
        <v>-6908.5852457419178</v>
      </c>
      <c r="FQ34" s="51">
        <f t="shared" si="109"/>
        <v>-7440.0148800297575</v>
      </c>
      <c r="FR34" s="51">
        <f t="shared" si="109"/>
        <v>-7971.4445143175972</v>
      </c>
      <c r="FS34" s="51">
        <f t="shared" si="109"/>
        <v>-8502.8741486054369</v>
      </c>
      <c r="FT34" s="51">
        <f t="shared" si="109"/>
        <v>-9034.3037828932775</v>
      </c>
      <c r="FU34" s="51">
        <f t="shared" si="109"/>
        <v>-9565.7334171811181</v>
      </c>
      <c r="FV34" s="51">
        <f t="shared" si="109"/>
        <v>-10097.16305146896</v>
      </c>
      <c r="FW34" s="51">
        <f t="shared" si="109"/>
        <v>-10628.592685756797</v>
      </c>
      <c r="FY34" s="44">
        <v>16</v>
      </c>
      <c r="FZ34" s="51">
        <f t="shared" si="20"/>
        <v>13039.00566984806</v>
      </c>
      <c r="GA34" s="51">
        <f t="shared" si="21"/>
        <v>12507.576035560221</v>
      </c>
      <c r="GB34" s="51">
        <f t="shared" si="22"/>
        <v>11976.146401272383</v>
      </c>
      <c r="GC34" s="51">
        <f t="shared" si="23"/>
        <v>11444.716766984544</v>
      </c>
      <c r="GD34" s="51">
        <f t="shared" si="24"/>
        <v>10913.287132696703</v>
      </c>
      <c r="GE34" s="51">
        <f t="shared" si="25"/>
        <v>10381.857498408865</v>
      </c>
      <c r="GF34" s="51">
        <f t="shared" si="26"/>
        <v>9850.4278641210258</v>
      </c>
      <c r="GG34" s="51">
        <f t="shared" si="27"/>
        <v>9318.9982298331852</v>
      </c>
      <c r="GH34" s="51">
        <f t="shared" si="28"/>
        <v>8787.5685955453464</v>
      </c>
      <c r="GI34" s="51">
        <f t="shared" si="29"/>
        <v>8256.1389612575076</v>
      </c>
      <c r="GJ34" s="51">
        <f t="shared" si="30"/>
        <v>7724.7093269696688</v>
      </c>
      <c r="GK34" s="51">
        <f t="shared" si="31"/>
        <v>7193.2796926818301</v>
      </c>
      <c r="GL34" s="51">
        <f t="shared" si="32"/>
        <v>6661.8500583939895</v>
      </c>
      <c r="GM34" s="51">
        <f t="shared" si="33"/>
        <v>6130.4204241061507</v>
      </c>
      <c r="GN34" s="51">
        <f t="shared" si="34"/>
        <v>5598.9907898183119</v>
      </c>
      <c r="GO34" s="51">
        <f t="shared" si="35"/>
        <v>5067.5611555304731</v>
      </c>
      <c r="GP34" s="51">
        <f t="shared" si="36"/>
        <v>4536.1315212426334</v>
      </c>
      <c r="GQ34" s="51">
        <f t="shared" si="37"/>
        <v>4004.7018869547946</v>
      </c>
      <c r="GR34" s="51">
        <f t="shared" si="38"/>
        <v>3473.272252666955</v>
      </c>
      <c r="GS34" s="51">
        <f t="shared" si="39"/>
        <v>2941.8426183791162</v>
      </c>
      <c r="GT34" s="51">
        <f t="shared" si="40"/>
        <v>2410.4129840912769</v>
      </c>
      <c r="GU34" s="51">
        <f t="shared" si="41"/>
        <v>1878.9833498034377</v>
      </c>
      <c r="GV34" s="51">
        <f t="shared" si="42"/>
        <v>1347.5537155155987</v>
      </c>
      <c r="GW34" s="51">
        <f t="shared" si="43"/>
        <v>816.12408122775946</v>
      </c>
      <c r="GX34" s="51">
        <f t="shared" si="44"/>
        <v>284.69444693992045</v>
      </c>
      <c r="GY34" s="51">
        <f t="shared" si="45"/>
        <v>-246.73518734791969</v>
      </c>
      <c r="GZ34" s="51">
        <f t="shared" si="46"/>
        <v>-778.16482163575984</v>
      </c>
      <c r="HA34" s="51">
        <f t="shared" si="47"/>
        <v>-1309.5944559236</v>
      </c>
      <c r="HB34" s="51">
        <f t="shared" si="48"/>
        <v>-1841.0240902114397</v>
      </c>
      <c r="HC34" s="51">
        <f t="shared" si="49"/>
        <v>-2372.4537244992803</v>
      </c>
      <c r="HD34" s="51">
        <f t="shared" si="50"/>
        <v>-2903.88335878712</v>
      </c>
      <c r="HE34" s="51">
        <f t="shared" si="51"/>
        <v>-3435.3129930749606</v>
      </c>
      <c r="HF34" s="51">
        <f t="shared" si="52"/>
        <v>-3966.7426273628002</v>
      </c>
      <c r="HG34" s="51">
        <f t="shared" si="53"/>
        <v>-4498.1722616506413</v>
      </c>
      <c r="HH34" s="51">
        <f t="shared" si="54"/>
        <v>-5029.6018959384801</v>
      </c>
      <c r="HI34" s="51">
        <f t="shared" si="55"/>
        <v>-5561.0315302263207</v>
      </c>
      <c r="HJ34" s="51">
        <f t="shared" si="56"/>
        <v>-6092.4611645141595</v>
      </c>
      <c r="HK34" s="51">
        <f t="shared" si="57"/>
        <v>-6623.8907988020001</v>
      </c>
      <c r="HL34" s="51">
        <f t="shared" si="58"/>
        <v>-7155.3204330898407</v>
      </c>
      <c r="HM34" s="51">
        <f t="shared" si="59"/>
        <v>-7686.7500673776831</v>
      </c>
      <c r="HN34" s="51">
        <f t="shared" si="60"/>
        <v>-8218.17970166552</v>
      </c>
      <c r="HP34" s="44">
        <v>16</v>
      </c>
      <c r="HQ34" s="52">
        <f t="shared" si="61"/>
        <v>4745.5005624296973</v>
      </c>
      <c r="HR34" s="51">
        <f t="shared" si="62"/>
        <v>4745.5005624296973</v>
      </c>
      <c r="HS34" s="51">
        <f t="shared" si="62"/>
        <v>4745.5005624296973</v>
      </c>
      <c r="HT34" s="51">
        <f t="shared" si="62"/>
        <v>4745.5005624296973</v>
      </c>
      <c r="HU34" s="51">
        <f t="shared" si="62"/>
        <v>4745.5005624296973</v>
      </c>
      <c r="HV34" s="51">
        <f t="shared" si="62"/>
        <v>4745.5005624296973</v>
      </c>
      <c r="HW34" s="51">
        <f t="shared" si="62"/>
        <v>4745.5005624296973</v>
      </c>
      <c r="HX34" s="51">
        <f t="shared" si="62"/>
        <v>4745.5005624296973</v>
      </c>
      <c r="HY34" s="51">
        <f t="shared" si="62"/>
        <v>4745.5005624296973</v>
      </c>
      <c r="HZ34" s="51">
        <f t="shared" si="62"/>
        <v>4745.5005624296973</v>
      </c>
      <c r="IA34" s="51">
        <f t="shared" si="62"/>
        <v>4745.5005624296973</v>
      </c>
      <c r="IB34" s="51">
        <f t="shared" si="62"/>
        <v>4745.5005624296973</v>
      </c>
      <c r="IC34" s="51">
        <f t="shared" si="62"/>
        <v>4745.5005624296973</v>
      </c>
      <c r="ID34" s="51">
        <f t="shared" si="62"/>
        <v>4745.5005624296973</v>
      </c>
      <c r="IE34" s="51">
        <f t="shared" si="62"/>
        <v>4745.5005624296973</v>
      </c>
      <c r="IF34" s="51">
        <f t="shared" si="62"/>
        <v>4745.5005624296973</v>
      </c>
      <c r="IG34" s="51">
        <f t="shared" ref="IG34:IV49" si="119">$HQ34</f>
        <v>4745.5005624296973</v>
      </c>
      <c r="IH34" s="51">
        <f t="shared" si="119"/>
        <v>4745.5005624296973</v>
      </c>
      <c r="II34" s="51">
        <f t="shared" si="119"/>
        <v>4745.5005624296973</v>
      </c>
      <c r="IJ34" s="51">
        <f t="shared" si="119"/>
        <v>4745.5005624296973</v>
      </c>
      <c r="IK34" s="51">
        <f t="shared" si="119"/>
        <v>4745.5005624296973</v>
      </c>
      <c r="IL34" s="51">
        <f t="shared" si="63"/>
        <v>4745.5005624296973</v>
      </c>
      <c r="IM34" s="51">
        <f t="shared" si="63"/>
        <v>4745.5005624296973</v>
      </c>
      <c r="IN34" s="51">
        <f t="shared" si="63"/>
        <v>4745.5005624296973</v>
      </c>
      <c r="IO34" s="51">
        <f t="shared" si="63"/>
        <v>4745.5005624296973</v>
      </c>
      <c r="IP34" s="51">
        <f t="shared" si="63"/>
        <v>4745.5005624296973</v>
      </c>
      <c r="IQ34" s="51">
        <f t="shared" si="63"/>
        <v>4745.5005624296973</v>
      </c>
      <c r="IR34" s="51">
        <f t="shared" si="63"/>
        <v>4745.5005624296973</v>
      </c>
      <c r="IS34" s="51">
        <f t="shared" si="63"/>
        <v>4745.5005624296973</v>
      </c>
      <c r="IT34" s="51">
        <f t="shared" si="63"/>
        <v>4745.5005624296973</v>
      </c>
      <c r="IU34" s="51">
        <f t="shared" si="63"/>
        <v>4745.5005624296973</v>
      </c>
      <c r="IV34" s="51">
        <f t="shared" si="64"/>
        <v>4745.5005624296973</v>
      </c>
      <c r="IW34" s="51">
        <f t="shared" si="64"/>
        <v>4745.5005624296973</v>
      </c>
      <c r="IX34" s="51">
        <f t="shared" si="64"/>
        <v>4745.5005624296973</v>
      </c>
      <c r="IY34" s="51">
        <f t="shared" si="64"/>
        <v>4745.5005624296973</v>
      </c>
      <c r="IZ34" s="51">
        <f t="shared" si="64"/>
        <v>4745.5005624296973</v>
      </c>
      <c r="JA34" s="51">
        <f t="shared" si="64"/>
        <v>4745.5005624296973</v>
      </c>
      <c r="JB34" s="51">
        <f t="shared" si="64"/>
        <v>4745.5005624296973</v>
      </c>
      <c r="JC34" s="51">
        <f t="shared" si="64"/>
        <v>4745.5005624296973</v>
      </c>
      <c r="JD34" s="51">
        <f t="shared" si="64"/>
        <v>4745.5005624296973</v>
      </c>
      <c r="JE34" s="51">
        <f t="shared" si="64"/>
        <v>4745.5005624296973</v>
      </c>
      <c r="JG34" s="44">
        <v>16</v>
      </c>
      <c r="JH34" s="51">
        <f t="shared" si="110"/>
        <v>3.8535782310627315E-12</v>
      </c>
      <c r="JI34" s="51">
        <f t="shared" si="110"/>
        <v>197.41282339707865</v>
      </c>
      <c r="JJ34" s="51">
        <f t="shared" si="110"/>
        <v>384.70191226097012</v>
      </c>
      <c r="JK34" s="51">
        <f t="shared" si="110"/>
        <v>561.86726659167823</v>
      </c>
      <c r="JL34" s="51">
        <f t="shared" si="110"/>
        <v>728.90888638920308</v>
      </c>
      <c r="JM34" s="51">
        <f t="shared" si="110"/>
        <v>885.8267716535446</v>
      </c>
      <c r="JN34" s="51">
        <f t="shared" si="110"/>
        <v>1032.6209223847029</v>
      </c>
      <c r="JO34" s="51">
        <f t="shared" si="110"/>
        <v>1169.291338582678</v>
      </c>
      <c r="JP34" s="51">
        <f t="shared" si="110"/>
        <v>1295.8380202474693</v>
      </c>
      <c r="JQ34" s="51">
        <f t="shared" si="110"/>
        <v>1412.2609673790776</v>
      </c>
      <c r="JR34" s="51">
        <f t="shared" si="110"/>
        <v>1518.5601799775027</v>
      </c>
      <c r="JS34" s="51">
        <f t="shared" si="110"/>
        <v>1614.7356580427445</v>
      </c>
      <c r="JT34" s="51">
        <f t="shared" si="110"/>
        <v>1700.7874015748027</v>
      </c>
      <c r="JU34" s="51">
        <f t="shared" si="110"/>
        <v>1776.7154105736781</v>
      </c>
      <c r="JV34" s="51">
        <f t="shared" si="110"/>
        <v>1842.51968503937</v>
      </c>
      <c r="JW34" s="51">
        <f t="shared" si="110"/>
        <v>1898.2002249718785</v>
      </c>
      <c r="JX34" s="51">
        <f t="shared" si="111"/>
        <v>1943.7570303712041</v>
      </c>
      <c r="JY34" s="51">
        <f t="shared" si="111"/>
        <v>1979.1901012373455</v>
      </c>
      <c r="JZ34" s="51">
        <f t="shared" si="111"/>
        <v>2004.4994375703038</v>
      </c>
      <c r="KA34" s="51">
        <f t="shared" si="111"/>
        <v>2019.685039370079</v>
      </c>
      <c r="KB34" s="51">
        <f t="shared" si="111"/>
        <v>2024.7469066366707</v>
      </c>
      <c r="KC34" s="51">
        <f t="shared" si="111"/>
        <v>2019.685039370079</v>
      </c>
      <c r="KD34" s="51">
        <f t="shared" si="111"/>
        <v>2004.4994375703041</v>
      </c>
      <c r="KE34" s="51">
        <f t="shared" si="111"/>
        <v>1979.1901012373455</v>
      </c>
      <c r="KF34" s="51">
        <f t="shared" si="111"/>
        <v>1943.7570303712041</v>
      </c>
      <c r="KG34" s="51">
        <f t="shared" si="111"/>
        <v>1898.2002249718785</v>
      </c>
      <c r="KH34" s="51">
        <f t="shared" si="111"/>
        <v>1842.51968503937</v>
      </c>
      <c r="KI34" s="51">
        <f t="shared" si="111"/>
        <v>1776.7154105736786</v>
      </c>
      <c r="KJ34" s="51">
        <f t="shared" si="111"/>
        <v>1700.7874015748032</v>
      </c>
      <c r="KK34" s="51">
        <f t="shared" si="111"/>
        <v>1614.7356580427449</v>
      </c>
      <c r="KL34" s="51">
        <f t="shared" si="112"/>
        <v>1518.5601799775027</v>
      </c>
      <c r="KM34" s="51">
        <f t="shared" si="112"/>
        <v>1412.2609673790776</v>
      </c>
      <c r="KN34" s="51">
        <f t="shared" si="112"/>
        <v>1295.8380202474691</v>
      </c>
      <c r="KO34" s="51">
        <f t="shared" si="112"/>
        <v>1169.2913385826776</v>
      </c>
      <c r="KP34" s="51">
        <f t="shared" si="112"/>
        <v>1032.620922384702</v>
      </c>
      <c r="KQ34" s="51">
        <f t="shared" si="112"/>
        <v>885.82677165354335</v>
      </c>
      <c r="KR34" s="51">
        <f t="shared" si="112"/>
        <v>728.90888638920137</v>
      </c>
      <c r="KS34" s="51">
        <f t="shared" si="112"/>
        <v>561.86726659167584</v>
      </c>
      <c r="KT34" s="51">
        <f t="shared" si="112"/>
        <v>384.70191226096728</v>
      </c>
      <c r="KU34" s="51">
        <f t="shared" si="112"/>
        <v>197.41282339707516</v>
      </c>
      <c r="KV34" s="51">
        <f t="shared" si="112"/>
        <v>0</v>
      </c>
      <c r="KX34" s="53">
        <f t="shared" si="113"/>
        <v>15413.467994659462</v>
      </c>
      <c r="KY34" s="53">
        <f t="shared" si="65"/>
        <v>14970.494331113683</v>
      </c>
      <c r="KZ34" s="53">
        <f t="shared" si="66"/>
        <v>14540.680729342175</v>
      </c>
      <c r="LA34" s="53">
        <f t="shared" si="67"/>
        <v>14124.020430329336</v>
      </c>
      <c r="LB34" s="53">
        <f t="shared" si="68"/>
        <v>13720.535240970616</v>
      </c>
      <c r="LC34" s="53">
        <f t="shared" si="69"/>
        <v>13330.279782865193</v>
      </c>
      <c r="LD34" s="53">
        <f t="shared" si="70"/>
        <v>12953.346045649887</v>
      </c>
      <c r="LE34" s="53">
        <f t="shared" si="71"/>
        <v>12589.868207219215</v>
      </c>
      <c r="LF34" s="53">
        <f t="shared" si="72"/>
        <v>12240.027659675985</v>
      </c>
      <c r="LG34" s="53">
        <f t="shared" si="73"/>
        <v>11904.058149706905</v>
      </c>
      <c r="LH34" s="53">
        <f t="shared" si="74"/>
        <v>11582.250904330895</v>
      </c>
      <c r="LI34" s="53">
        <f t="shared" si="75"/>
        <v>11274.959566990683</v>
      </c>
      <c r="LJ34" s="53">
        <f t="shared" si="76"/>
        <v>10982.604714759265</v>
      </c>
      <c r="LK34" s="53">
        <f t="shared" si="77"/>
        <v>10705.677666120419</v>
      </c>
      <c r="LL34" s="53">
        <f t="shared" si="78"/>
        <v>10444.743223162777</v>
      </c>
      <c r="LM34" s="53">
        <f t="shared" si="79"/>
        <v>10200.440927300786</v>
      </c>
      <c r="LN34" s="53">
        <f t="shared" si="80"/>
        <v>9973.4843520920604</v>
      </c>
      <c r="LO34" s="53">
        <f t="shared" si="81"/>
        <v>9764.6579222187138</v>
      </c>
      <c r="LP34" s="53">
        <f t="shared" si="82"/>
        <v>9574.8107496110279</v>
      </c>
      <c r="LQ34" s="53">
        <f t="shared" si="83"/>
        <v>9404.8470338511815</v>
      </c>
      <c r="LR34" s="53">
        <f t="shared" si="84"/>
        <v>9255.7127022040731</v>
      </c>
      <c r="LS34" s="53">
        <f t="shared" si="85"/>
        <v>9128.3781783877821</v>
      </c>
      <c r="LT34" s="53">
        <f t="shared" si="86"/>
        <v>9023.8174718863102</v>
      </c>
      <c r="LU34" s="53">
        <f t="shared" si="87"/>
        <v>8942.9841580162301</v>
      </c>
      <c r="LV34" s="53">
        <f t="shared" si="88"/>
        <v>8886.7852382924502</v>
      </c>
      <c r="LW34" s="53">
        <f t="shared" si="89"/>
        <v>8856.0542737150827</v>
      </c>
      <c r="LX34" s="53">
        <f t="shared" si="90"/>
        <v>8851.5254969392627</v>
      </c>
      <c r="LY34" s="53">
        <f t="shared" si="91"/>
        <v>8873.8107571413493</v>
      </c>
      <c r="LZ34" s="53">
        <f t="shared" si="92"/>
        <v>8923.3810756275161</v>
      </c>
      <c r="MA34" s="53">
        <f t="shared" si="93"/>
        <v>9000.5542704333748</v>
      </c>
      <c r="MB34" s="53">
        <f t="shared" si="94"/>
        <v>9105.4895742152385</v>
      </c>
      <c r="MC34" s="53">
        <f t="shared" si="95"/>
        <v>9238.1895003511818</v>
      </c>
      <c r="MD34" s="53">
        <f t="shared" si="96"/>
        <v>9398.5085178423651</v>
      </c>
      <c r="ME34" s="53">
        <f t="shared" si="97"/>
        <v>9586.1674908692457</v>
      </c>
      <c r="MF34" s="53">
        <f t="shared" si="98"/>
        <v>9800.7724136278957</v>
      </c>
      <c r="MG34" s="53">
        <f t="shared" si="99"/>
        <v>10041.835771031481</v>
      </c>
      <c r="MH34" s="53">
        <f t="shared" si="100"/>
        <v>10308.79887761646</v>
      </c>
      <c r="MI34" s="53">
        <f t="shared" si="101"/>
        <v>10601.053747355361</v>
      </c>
      <c r="MJ34" s="53">
        <f t="shared" si="102"/>
        <v>10917.963360817183</v>
      </c>
      <c r="MK34" s="53">
        <f t="shared" si="103"/>
        <v>11258.879554863235</v>
      </c>
      <c r="ML34" s="53">
        <f t="shared" si="104"/>
        <v>11623.158106682062</v>
      </c>
      <c r="MN34" s="68" t="s">
        <v>93</v>
      </c>
      <c r="MO34" s="5">
        <v>0</v>
      </c>
      <c r="MP34" s="5" t="s">
        <v>86</v>
      </c>
      <c r="MQ34" s="18"/>
      <c r="MS34" s="54"/>
      <c r="MT34" s="54"/>
      <c r="MU34" s="54"/>
      <c r="MV34" s="54"/>
      <c r="MW34" s="54"/>
      <c r="MX34" s="54"/>
      <c r="MY34" s="54"/>
      <c r="MZ34" s="54"/>
      <c r="NA34" s="54"/>
      <c r="NB34" s="54"/>
      <c r="NC34" s="54"/>
      <c r="ND34" s="54"/>
      <c r="NE34" s="54"/>
      <c r="NF34" s="54"/>
      <c r="NG34" s="54"/>
      <c r="NH34" s="54"/>
      <c r="NI34" s="54"/>
      <c r="NJ34" s="54"/>
      <c r="NK34" s="54"/>
      <c r="NL34" s="54"/>
      <c r="NM34" s="54"/>
      <c r="NN34" s="54"/>
      <c r="NO34" s="54"/>
      <c r="NP34" s="54"/>
      <c r="NQ34" s="54"/>
      <c r="NR34" s="54"/>
      <c r="NS34" s="54"/>
      <c r="NT34" s="54"/>
      <c r="NU34" s="54"/>
      <c r="NV34" s="54"/>
      <c r="NW34" s="54"/>
      <c r="NX34" s="54"/>
      <c r="NY34" s="54"/>
      <c r="NZ34" s="54"/>
      <c r="OA34" s="54"/>
      <c r="OB34" s="54"/>
      <c r="OC34" s="54"/>
      <c r="OD34" s="54"/>
      <c r="OE34" s="54"/>
      <c r="OF34" s="54"/>
      <c r="OG34" s="54"/>
      <c r="OH34" s="55"/>
      <c r="OI34" s="55"/>
      <c r="OJ34" s="55"/>
      <c r="OK34" s="55"/>
      <c r="OL34" s="55"/>
      <c r="OM34" s="55"/>
      <c r="ON34" s="55"/>
      <c r="OO34" s="55"/>
      <c r="OP34" s="55"/>
      <c r="OQ34" s="55"/>
      <c r="OR34" s="55"/>
    </row>
    <row r="35" spans="1:408" s="28" customFormat="1" ht="13.8" x14ac:dyDescent="0.3">
      <c r="B35" s="116" t="s">
        <v>99</v>
      </c>
      <c r="C35" s="65">
        <v>500</v>
      </c>
      <c r="D35" s="28" t="s">
        <v>95</v>
      </c>
      <c r="E35" s="69">
        <f>C35*G19/J25</f>
        <v>10628.592685756801</v>
      </c>
      <c r="F35" s="66" t="s">
        <v>86</v>
      </c>
      <c r="G35" s="28" t="s">
        <v>100</v>
      </c>
      <c r="M35" s="11"/>
      <c r="N35" s="11"/>
      <c r="O35" s="11"/>
      <c r="P35" s="11"/>
      <c r="Q35" s="11"/>
      <c r="R35" s="12"/>
      <c r="S35" s="12"/>
      <c r="U35" s="47">
        <f t="shared" si="105"/>
        <v>0.42000000000000004</v>
      </c>
      <c r="V35" s="28">
        <f t="shared" si="0"/>
        <v>1928.3303872730214</v>
      </c>
      <c r="Z35" s="47">
        <f t="shared" si="106"/>
        <v>0.38099999999999989</v>
      </c>
      <c r="AA35" s="28">
        <f t="shared" si="1"/>
        <v>2125.7185371513565</v>
      </c>
      <c r="AC35" s="5"/>
      <c r="AD35" s="5"/>
      <c r="AE35" s="5"/>
      <c r="AF35" s="5"/>
      <c r="AG35" s="5"/>
      <c r="AH35" s="49">
        <f t="shared" si="2"/>
        <v>0.38099999999999989</v>
      </c>
      <c r="AI35" s="49">
        <f t="shared" si="3"/>
        <v>0.19049999999999995</v>
      </c>
      <c r="AJ35" s="49">
        <f t="shared" si="4"/>
        <v>0.12700000000000006</v>
      </c>
      <c r="AK35" s="49">
        <f t="shared" si="5"/>
        <v>0.26669999999999988</v>
      </c>
      <c r="AL35" s="50">
        <f t="shared" si="6"/>
        <v>4859.39257592801</v>
      </c>
      <c r="AN35" s="5"/>
      <c r="AO35" s="5"/>
      <c r="AP35" s="5"/>
      <c r="AQ35" s="5"/>
      <c r="AR35" s="5"/>
      <c r="AS35" s="49">
        <f t="shared" si="7"/>
        <v>0.42000000000000004</v>
      </c>
      <c r="AT35" s="49">
        <f t="shared" si="8"/>
        <v>0.21000000000000002</v>
      </c>
      <c r="AU35" s="49">
        <f t="shared" si="9"/>
        <v>0.13999999999999996</v>
      </c>
      <c r="AV35" s="49">
        <f t="shared" si="10"/>
        <v>0.26670000000000005</v>
      </c>
      <c r="AW35" s="50">
        <f t="shared" si="11"/>
        <v>1943.7570303712041</v>
      </c>
      <c r="AZ35" s="44">
        <v>17</v>
      </c>
      <c r="BA35" s="51">
        <f t="shared" si="114"/>
        <v>0</v>
      </c>
      <c r="BB35" s="51">
        <f t="shared" si="114"/>
        <v>0</v>
      </c>
      <c r="BC35" s="51">
        <f t="shared" si="114"/>
        <v>0</v>
      </c>
      <c r="BD35" s="51">
        <f t="shared" si="114"/>
        <v>0</v>
      </c>
      <c r="BE35" s="51">
        <f t="shared" si="114"/>
        <v>0</v>
      </c>
      <c r="BF35" s="51">
        <f t="shared" si="114"/>
        <v>0</v>
      </c>
      <c r="BG35" s="51">
        <f t="shared" si="114"/>
        <v>0</v>
      </c>
      <c r="BH35" s="51">
        <f t="shared" si="114"/>
        <v>0</v>
      </c>
      <c r="BI35" s="51">
        <f t="shared" si="114"/>
        <v>0</v>
      </c>
      <c r="BJ35" s="51">
        <f t="shared" si="114"/>
        <v>0</v>
      </c>
      <c r="BK35" s="51">
        <f t="shared" si="115"/>
        <v>0</v>
      </c>
      <c r="BL35" s="51">
        <f t="shared" si="115"/>
        <v>0</v>
      </c>
      <c r="BM35" s="51">
        <f t="shared" si="115"/>
        <v>0</v>
      </c>
      <c r="BN35" s="51">
        <f t="shared" si="115"/>
        <v>0</v>
      </c>
      <c r="BO35" s="51">
        <f t="shared" si="115"/>
        <v>0</v>
      </c>
      <c r="BP35" s="51">
        <f t="shared" si="115"/>
        <v>0</v>
      </c>
      <c r="BQ35" s="51">
        <f t="shared" si="115"/>
        <v>0</v>
      </c>
      <c r="BR35" s="51">
        <f t="shared" si="115"/>
        <v>0</v>
      </c>
      <c r="BS35" s="51">
        <f t="shared" si="115"/>
        <v>0</v>
      </c>
      <c r="BT35" s="51">
        <f t="shared" si="115"/>
        <v>0</v>
      </c>
      <c r="BU35" s="51">
        <f t="shared" si="116"/>
        <v>0</v>
      </c>
      <c r="BV35" s="51">
        <f t="shared" si="116"/>
        <v>0</v>
      </c>
      <c r="BW35" s="51">
        <f t="shared" si="116"/>
        <v>0</v>
      </c>
      <c r="BX35" s="51">
        <f t="shared" si="116"/>
        <v>0</v>
      </c>
      <c r="BY35" s="51">
        <f t="shared" si="116"/>
        <v>0</v>
      </c>
      <c r="BZ35" s="51">
        <f t="shared" si="116"/>
        <v>0</v>
      </c>
      <c r="CA35" s="51">
        <f t="shared" si="116"/>
        <v>0</v>
      </c>
      <c r="CB35" s="51">
        <f t="shared" si="116"/>
        <v>0</v>
      </c>
      <c r="CC35" s="51">
        <f t="shared" si="116"/>
        <v>0</v>
      </c>
      <c r="CD35" s="51">
        <f t="shared" si="116"/>
        <v>0</v>
      </c>
      <c r="CE35" s="51">
        <f t="shared" si="117"/>
        <v>0</v>
      </c>
      <c r="CF35" s="51">
        <f t="shared" si="117"/>
        <v>0</v>
      </c>
      <c r="CG35" s="51">
        <f t="shared" si="117"/>
        <v>0</v>
      </c>
      <c r="CH35" s="51">
        <f t="shared" si="117"/>
        <v>0</v>
      </c>
      <c r="CI35" s="51">
        <f t="shared" si="117"/>
        <v>0</v>
      </c>
      <c r="CJ35" s="51">
        <f t="shared" si="117"/>
        <v>0</v>
      </c>
      <c r="CK35" s="51">
        <f t="shared" si="117"/>
        <v>0</v>
      </c>
      <c r="CL35" s="51">
        <f t="shared" si="117"/>
        <v>0</v>
      </c>
      <c r="CM35" s="51">
        <f t="shared" si="117"/>
        <v>0</v>
      </c>
      <c r="CN35" s="51">
        <f t="shared" si="117"/>
        <v>0</v>
      </c>
      <c r="CO35" s="51">
        <f t="shared" si="117"/>
        <v>0</v>
      </c>
      <c r="CQ35" s="44">
        <v>17</v>
      </c>
      <c r="CR35" s="51">
        <f t="shared" si="16"/>
        <v>1928.3303872730214</v>
      </c>
      <c r="CS35" s="51">
        <f t="shared" ref="CS35:DH50" si="120">$CR35</f>
        <v>1928.3303872730214</v>
      </c>
      <c r="CT35" s="51">
        <f t="shared" si="120"/>
        <v>1928.3303872730214</v>
      </c>
      <c r="CU35" s="51">
        <f t="shared" si="120"/>
        <v>1928.3303872730214</v>
      </c>
      <c r="CV35" s="51">
        <f t="shared" si="120"/>
        <v>1928.3303872730214</v>
      </c>
      <c r="CW35" s="51">
        <f t="shared" si="120"/>
        <v>1928.3303872730214</v>
      </c>
      <c r="CX35" s="51">
        <f t="shared" si="120"/>
        <v>1928.3303872730214</v>
      </c>
      <c r="CY35" s="51">
        <f t="shared" si="120"/>
        <v>1928.3303872730214</v>
      </c>
      <c r="CZ35" s="51">
        <f t="shared" si="120"/>
        <v>1928.3303872730214</v>
      </c>
      <c r="DA35" s="51">
        <f t="shared" si="120"/>
        <v>1928.3303872730214</v>
      </c>
      <c r="DB35" s="51">
        <f t="shared" si="120"/>
        <v>1928.3303872730214</v>
      </c>
      <c r="DC35" s="51">
        <f t="shared" si="120"/>
        <v>1928.3303872730214</v>
      </c>
      <c r="DD35" s="51">
        <f t="shared" si="120"/>
        <v>1928.3303872730214</v>
      </c>
      <c r="DE35" s="51">
        <f t="shared" si="120"/>
        <v>1928.3303872730214</v>
      </c>
      <c r="DF35" s="51">
        <f t="shared" si="120"/>
        <v>1928.3303872730214</v>
      </c>
      <c r="DG35" s="51">
        <f t="shared" si="120"/>
        <v>1928.3303872730214</v>
      </c>
      <c r="DH35" s="51">
        <f t="shared" si="120"/>
        <v>1928.3303872730214</v>
      </c>
      <c r="DI35" s="51">
        <f t="shared" si="118"/>
        <v>1928.3303872730214</v>
      </c>
      <c r="DJ35" s="51">
        <f t="shared" si="118"/>
        <v>1928.3303872730214</v>
      </c>
      <c r="DK35" s="51">
        <f t="shared" si="118"/>
        <v>1928.3303872730214</v>
      </c>
      <c r="DL35" s="51">
        <f t="shared" si="118"/>
        <v>1928.3303872730214</v>
      </c>
      <c r="DM35" s="51">
        <f t="shared" si="118"/>
        <v>1928.3303872730214</v>
      </c>
      <c r="DN35" s="51">
        <f t="shared" si="118"/>
        <v>1928.3303872730214</v>
      </c>
      <c r="DO35" s="51">
        <f t="shared" si="118"/>
        <v>1928.3303872730214</v>
      </c>
      <c r="DP35" s="51">
        <f t="shared" si="118"/>
        <v>1928.3303872730214</v>
      </c>
      <c r="DQ35" s="51">
        <f t="shared" si="118"/>
        <v>1928.3303872730214</v>
      </c>
      <c r="DR35" s="51">
        <f t="shared" si="118"/>
        <v>1928.3303872730214</v>
      </c>
      <c r="DS35" s="51">
        <f t="shared" si="118"/>
        <v>1928.3303872730214</v>
      </c>
      <c r="DT35" s="51">
        <f t="shared" si="118"/>
        <v>1928.3303872730214</v>
      </c>
      <c r="DU35" s="51">
        <f t="shared" si="118"/>
        <v>1928.3303872730214</v>
      </c>
      <c r="DV35" s="51">
        <f t="shared" si="118"/>
        <v>1928.3303872730214</v>
      </c>
      <c r="DW35" s="51">
        <f t="shared" si="118"/>
        <v>1928.3303872730214</v>
      </c>
      <c r="DX35" s="51">
        <f t="shared" ref="DW35:EF50" si="121">$CR35</f>
        <v>1928.3303872730214</v>
      </c>
      <c r="DY35" s="51">
        <f t="shared" si="121"/>
        <v>1928.3303872730214</v>
      </c>
      <c r="DZ35" s="51">
        <f t="shared" si="121"/>
        <v>1928.3303872730214</v>
      </c>
      <c r="EA35" s="51">
        <f t="shared" si="121"/>
        <v>1928.3303872730214</v>
      </c>
      <c r="EB35" s="51">
        <f t="shared" si="121"/>
        <v>1928.3303872730214</v>
      </c>
      <c r="EC35" s="51">
        <f t="shared" si="121"/>
        <v>1928.3303872730214</v>
      </c>
      <c r="ED35" s="51">
        <f t="shared" si="121"/>
        <v>1928.3303872730214</v>
      </c>
      <c r="EE35" s="51">
        <f t="shared" si="121"/>
        <v>1928.3303872730214</v>
      </c>
      <c r="EF35" s="51">
        <f t="shared" si="121"/>
        <v>1928.3303872730214</v>
      </c>
      <c r="EH35" s="44">
        <v>17</v>
      </c>
      <c r="EI35" s="51">
        <f t="shared" si="107"/>
        <v>10628.592685756783</v>
      </c>
      <c r="EJ35" s="51">
        <f t="shared" si="107"/>
        <v>10097.163051468944</v>
      </c>
      <c r="EK35" s="51">
        <f t="shared" si="107"/>
        <v>9565.7334171811053</v>
      </c>
      <c r="EL35" s="51">
        <f t="shared" si="107"/>
        <v>9034.3037828932665</v>
      </c>
      <c r="EM35" s="51">
        <f t="shared" si="107"/>
        <v>8502.8741486054259</v>
      </c>
      <c r="EN35" s="51">
        <f t="shared" si="107"/>
        <v>7971.4445143175872</v>
      </c>
      <c r="EO35" s="51">
        <f t="shared" si="107"/>
        <v>7440.0148800297484</v>
      </c>
      <c r="EP35" s="51">
        <f t="shared" si="107"/>
        <v>6908.5852457419087</v>
      </c>
      <c r="EQ35" s="51">
        <f t="shared" si="107"/>
        <v>6377.1556114540699</v>
      </c>
      <c r="ER35" s="51">
        <f t="shared" si="107"/>
        <v>5845.7259771662302</v>
      </c>
      <c r="ES35" s="51">
        <f t="shared" si="107"/>
        <v>5314.2963428783914</v>
      </c>
      <c r="ET35" s="51">
        <f t="shared" si="107"/>
        <v>4782.8667085905527</v>
      </c>
      <c r="EU35" s="51">
        <f t="shared" si="107"/>
        <v>4251.437074302713</v>
      </c>
      <c r="EV35" s="51">
        <f t="shared" si="107"/>
        <v>3720.0074400148742</v>
      </c>
      <c r="EW35" s="51">
        <f t="shared" si="107"/>
        <v>3188.577805727035</v>
      </c>
      <c r="EX35" s="51">
        <f t="shared" ref="EX35:FM50" si="122">EX$19</f>
        <v>2657.1481714391957</v>
      </c>
      <c r="EY35" s="51">
        <f t="shared" si="122"/>
        <v>2125.7185371513565</v>
      </c>
      <c r="EZ35" s="51">
        <f t="shared" si="122"/>
        <v>1594.2889028635175</v>
      </c>
      <c r="FA35" s="51">
        <f t="shared" si="122"/>
        <v>1062.8592685756782</v>
      </c>
      <c r="FB35" s="51">
        <f t="shared" si="122"/>
        <v>531.42963428783912</v>
      </c>
      <c r="FC35" s="51">
        <f t="shared" si="108"/>
        <v>0</v>
      </c>
      <c r="FD35" s="51">
        <f t="shared" si="108"/>
        <v>-531.42963428783912</v>
      </c>
      <c r="FE35" s="51">
        <f t="shared" si="108"/>
        <v>-1062.8592685756782</v>
      </c>
      <c r="FF35" s="51">
        <f t="shared" si="108"/>
        <v>-1594.2889028635175</v>
      </c>
      <c r="FG35" s="51">
        <f t="shared" si="108"/>
        <v>-2125.7185371513565</v>
      </c>
      <c r="FH35" s="51">
        <f t="shared" si="108"/>
        <v>-2657.1481714391966</v>
      </c>
      <c r="FI35" s="51">
        <f t="shared" si="108"/>
        <v>-3188.5778057270368</v>
      </c>
      <c r="FJ35" s="51">
        <f t="shared" si="108"/>
        <v>-3720.0074400148769</v>
      </c>
      <c r="FK35" s="51">
        <f t="shared" si="108"/>
        <v>-4251.4370743027166</v>
      </c>
      <c r="FL35" s="51">
        <f t="shared" si="108"/>
        <v>-4782.8667085905572</v>
      </c>
      <c r="FM35" s="51">
        <f t="shared" si="109"/>
        <v>-5314.2963428783969</v>
      </c>
      <c r="FN35" s="51">
        <f t="shared" si="109"/>
        <v>-5845.7259771662375</v>
      </c>
      <c r="FO35" s="51">
        <f t="shared" si="109"/>
        <v>-6377.1556114540772</v>
      </c>
      <c r="FP35" s="51">
        <f t="shared" si="109"/>
        <v>-6908.5852457419178</v>
      </c>
      <c r="FQ35" s="51">
        <f t="shared" si="109"/>
        <v>-7440.0148800297575</v>
      </c>
      <c r="FR35" s="51">
        <f t="shared" si="109"/>
        <v>-7971.4445143175972</v>
      </c>
      <c r="FS35" s="51">
        <f t="shared" si="109"/>
        <v>-8502.8741486054369</v>
      </c>
      <c r="FT35" s="51">
        <f t="shared" si="109"/>
        <v>-9034.3037828932775</v>
      </c>
      <c r="FU35" s="51">
        <f t="shared" si="109"/>
        <v>-9565.7334171811181</v>
      </c>
      <c r="FV35" s="51">
        <f t="shared" si="109"/>
        <v>-10097.16305146896</v>
      </c>
      <c r="FW35" s="51">
        <f t="shared" si="109"/>
        <v>-10628.592685756797</v>
      </c>
      <c r="FY35" s="44">
        <v>17</v>
      </c>
      <c r="FZ35" s="51">
        <f t="shared" si="20"/>
        <v>12556.923073029804</v>
      </c>
      <c r="GA35" s="51">
        <f t="shared" si="21"/>
        <v>12025.493438741965</v>
      </c>
      <c r="GB35" s="51">
        <f t="shared" si="22"/>
        <v>11494.063804454127</v>
      </c>
      <c r="GC35" s="51">
        <f t="shared" si="23"/>
        <v>10962.634170166288</v>
      </c>
      <c r="GD35" s="51">
        <f t="shared" si="24"/>
        <v>10431.204535878447</v>
      </c>
      <c r="GE35" s="51">
        <f t="shared" si="25"/>
        <v>9899.7749015906084</v>
      </c>
      <c r="GF35" s="51">
        <f t="shared" si="26"/>
        <v>9368.3452673027696</v>
      </c>
      <c r="GG35" s="51">
        <f t="shared" si="27"/>
        <v>8836.9156330149308</v>
      </c>
      <c r="GH35" s="51">
        <f t="shared" si="28"/>
        <v>8305.485998727092</v>
      </c>
      <c r="GI35" s="51">
        <f t="shared" si="29"/>
        <v>7774.0563644392514</v>
      </c>
      <c r="GJ35" s="51">
        <f t="shared" si="30"/>
        <v>7242.6267301514126</v>
      </c>
      <c r="GK35" s="51">
        <f t="shared" si="31"/>
        <v>6711.1970958635738</v>
      </c>
      <c r="GL35" s="51">
        <f t="shared" si="32"/>
        <v>6179.7674615757342</v>
      </c>
      <c r="GM35" s="51">
        <f t="shared" si="33"/>
        <v>5648.3378272878954</v>
      </c>
      <c r="GN35" s="51">
        <f t="shared" si="34"/>
        <v>5116.9081930000566</v>
      </c>
      <c r="GO35" s="51">
        <f t="shared" si="35"/>
        <v>4585.4785587122169</v>
      </c>
      <c r="GP35" s="51">
        <f t="shared" si="36"/>
        <v>4054.0489244243781</v>
      </c>
      <c r="GQ35" s="51">
        <f t="shared" si="37"/>
        <v>3522.6192901365389</v>
      </c>
      <c r="GR35" s="51">
        <f t="shared" si="38"/>
        <v>2991.1896558486997</v>
      </c>
      <c r="GS35" s="51">
        <f t="shared" si="39"/>
        <v>2459.7600215608604</v>
      </c>
      <c r="GT35" s="51">
        <f t="shared" si="40"/>
        <v>1928.3303872730214</v>
      </c>
      <c r="GU35" s="51">
        <f t="shared" si="41"/>
        <v>1396.9007529851824</v>
      </c>
      <c r="GV35" s="51">
        <f t="shared" si="42"/>
        <v>865.47111869734317</v>
      </c>
      <c r="GW35" s="51">
        <f t="shared" si="43"/>
        <v>334.04148440950394</v>
      </c>
      <c r="GX35" s="51">
        <f t="shared" si="44"/>
        <v>-197.38814987833507</v>
      </c>
      <c r="GY35" s="51">
        <f t="shared" si="45"/>
        <v>-728.81778416617522</v>
      </c>
      <c r="GZ35" s="51">
        <f t="shared" si="46"/>
        <v>-1260.2474184540154</v>
      </c>
      <c r="HA35" s="51">
        <f t="shared" si="47"/>
        <v>-1791.6770527418555</v>
      </c>
      <c r="HB35" s="51">
        <f t="shared" si="48"/>
        <v>-2323.1066870296954</v>
      </c>
      <c r="HC35" s="51">
        <f t="shared" si="49"/>
        <v>-2854.536321317536</v>
      </c>
      <c r="HD35" s="51">
        <f t="shared" si="50"/>
        <v>-3385.9659556053757</v>
      </c>
      <c r="HE35" s="51">
        <f t="shared" si="51"/>
        <v>-3917.3955898932163</v>
      </c>
      <c r="HF35" s="51">
        <f t="shared" si="52"/>
        <v>-4448.825224181056</v>
      </c>
      <c r="HG35" s="51">
        <f t="shared" si="53"/>
        <v>-4980.2548584688966</v>
      </c>
      <c r="HH35" s="51">
        <f t="shared" si="54"/>
        <v>-5511.6844927567363</v>
      </c>
      <c r="HI35" s="51">
        <f t="shared" si="55"/>
        <v>-6043.114127044576</v>
      </c>
      <c r="HJ35" s="51">
        <f t="shared" si="56"/>
        <v>-6574.5437613324157</v>
      </c>
      <c r="HK35" s="51">
        <f t="shared" si="57"/>
        <v>-7105.9733956202563</v>
      </c>
      <c r="HL35" s="51">
        <f t="shared" si="58"/>
        <v>-7637.4030299080969</v>
      </c>
      <c r="HM35" s="51">
        <f t="shared" si="59"/>
        <v>-8168.8326641959393</v>
      </c>
      <c r="HN35" s="51">
        <f t="shared" si="60"/>
        <v>-8700.2622984837762</v>
      </c>
      <c r="HP35" s="44">
        <v>17</v>
      </c>
      <c r="HQ35" s="52">
        <f t="shared" si="61"/>
        <v>4859.39257592801</v>
      </c>
      <c r="HR35" s="51">
        <f t="shared" ref="HR35:IG50" si="123">$HQ35</f>
        <v>4859.39257592801</v>
      </c>
      <c r="HS35" s="51">
        <f t="shared" si="123"/>
        <v>4859.39257592801</v>
      </c>
      <c r="HT35" s="51">
        <f t="shared" si="123"/>
        <v>4859.39257592801</v>
      </c>
      <c r="HU35" s="51">
        <f t="shared" si="123"/>
        <v>4859.39257592801</v>
      </c>
      <c r="HV35" s="51">
        <f t="shared" si="123"/>
        <v>4859.39257592801</v>
      </c>
      <c r="HW35" s="51">
        <f t="shared" si="123"/>
        <v>4859.39257592801</v>
      </c>
      <c r="HX35" s="51">
        <f t="shared" si="123"/>
        <v>4859.39257592801</v>
      </c>
      <c r="HY35" s="51">
        <f t="shared" si="123"/>
        <v>4859.39257592801</v>
      </c>
      <c r="HZ35" s="51">
        <f t="shared" si="123"/>
        <v>4859.39257592801</v>
      </c>
      <c r="IA35" s="51">
        <f t="shared" si="123"/>
        <v>4859.39257592801</v>
      </c>
      <c r="IB35" s="51">
        <f t="shared" si="123"/>
        <v>4859.39257592801</v>
      </c>
      <c r="IC35" s="51">
        <f t="shared" si="123"/>
        <v>4859.39257592801</v>
      </c>
      <c r="ID35" s="51">
        <f t="shared" si="123"/>
        <v>4859.39257592801</v>
      </c>
      <c r="IE35" s="51">
        <f t="shared" si="123"/>
        <v>4859.39257592801</v>
      </c>
      <c r="IF35" s="51">
        <f t="shared" si="123"/>
        <v>4859.39257592801</v>
      </c>
      <c r="IG35" s="51">
        <f t="shared" si="123"/>
        <v>4859.39257592801</v>
      </c>
      <c r="IH35" s="51">
        <f t="shared" si="119"/>
        <v>4859.39257592801</v>
      </c>
      <c r="II35" s="51">
        <f t="shared" si="119"/>
        <v>4859.39257592801</v>
      </c>
      <c r="IJ35" s="51">
        <f t="shared" si="119"/>
        <v>4859.39257592801</v>
      </c>
      <c r="IK35" s="51">
        <f t="shared" si="119"/>
        <v>4859.39257592801</v>
      </c>
      <c r="IL35" s="51">
        <f t="shared" si="119"/>
        <v>4859.39257592801</v>
      </c>
      <c r="IM35" s="51">
        <f t="shared" si="119"/>
        <v>4859.39257592801</v>
      </c>
      <c r="IN35" s="51">
        <f t="shared" si="119"/>
        <v>4859.39257592801</v>
      </c>
      <c r="IO35" s="51">
        <f t="shared" si="119"/>
        <v>4859.39257592801</v>
      </c>
      <c r="IP35" s="51">
        <f t="shared" si="119"/>
        <v>4859.39257592801</v>
      </c>
      <c r="IQ35" s="51">
        <f t="shared" si="119"/>
        <v>4859.39257592801</v>
      </c>
      <c r="IR35" s="51">
        <f t="shared" si="119"/>
        <v>4859.39257592801</v>
      </c>
      <c r="IS35" s="51">
        <f t="shared" si="119"/>
        <v>4859.39257592801</v>
      </c>
      <c r="IT35" s="51">
        <f t="shared" si="119"/>
        <v>4859.39257592801</v>
      </c>
      <c r="IU35" s="51">
        <f t="shared" si="119"/>
        <v>4859.39257592801</v>
      </c>
      <c r="IV35" s="51">
        <f t="shared" si="119"/>
        <v>4859.39257592801</v>
      </c>
      <c r="IW35" s="51">
        <f t="shared" ref="IV35:JE50" si="124">$HQ35</f>
        <v>4859.39257592801</v>
      </c>
      <c r="IX35" s="51">
        <f t="shared" si="124"/>
        <v>4859.39257592801</v>
      </c>
      <c r="IY35" s="51">
        <f t="shared" si="124"/>
        <v>4859.39257592801</v>
      </c>
      <c r="IZ35" s="51">
        <f t="shared" si="124"/>
        <v>4859.39257592801</v>
      </c>
      <c r="JA35" s="51">
        <f t="shared" si="124"/>
        <v>4859.39257592801</v>
      </c>
      <c r="JB35" s="51">
        <f t="shared" si="124"/>
        <v>4859.39257592801</v>
      </c>
      <c r="JC35" s="51">
        <f t="shared" si="124"/>
        <v>4859.39257592801</v>
      </c>
      <c r="JD35" s="51">
        <f t="shared" si="124"/>
        <v>4859.39257592801</v>
      </c>
      <c r="JE35" s="51">
        <f t="shared" si="124"/>
        <v>4859.39257592801</v>
      </c>
      <c r="JG35" s="44">
        <v>17</v>
      </c>
      <c r="JH35" s="51">
        <f t="shared" si="110"/>
        <v>3.8535782310627315E-12</v>
      </c>
      <c r="JI35" s="51">
        <f t="shared" si="110"/>
        <v>197.41282339707865</v>
      </c>
      <c r="JJ35" s="51">
        <f t="shared" si="110"/>
        <v>384.70191226097012</v>
      </c>
      <c r="JK35" s="51">
        <f t="shared" si="110"/>
        <v>561.86726659167823</v>
      </c>
      <c r="JL35" s="51">
        <f t="shared" si="110"/>
        <v>728.90888638920308</v>
      </c>
      <c r="JM35" s="51">
        <f t="shared" si="110"/>
        <v>885.8267716535446</v>
      </c>
      <c r="JN35" s="51">
        <f t="shared" si="110"/>
        <v>1032.6209223847029</v>
      </c>
      <c r="JO35" s="51">
        <f t="shared" si="110"/>
        <v>1169.291338582678</v>
      </c>
      <c r="JP35" s="51">
        <f t="shared" si="110"/>
        <v>1295.8380202474693</v>
      </c>
      <c r="JQ35" s="51">
        <f t="shared" si="110"/>
        <v>1412.2609673790776</v>
      </c>
      <c r="JR35" s="51">
        <f t="shared" si="110"/>
        <v>1518.5601799775027</v>
      </c>
      <c r="JS35" s="51">
        <f t="shared" si="110"/>
        <v>1614.7356580427445</v>
      </c>
      <c r="JT35" s="51">
        <f t="shared" si="110"/>
        <v>1700.7874015748027</v>
      </c>
      <c r="JU35" s="51">
        <f t="shared" si="110"/>
        <v>1776.7154105736781</v>
      </c>
      <c r="JV35" s="51">
        <f t="shared" si="110"/>
        <v>1842.51968503937</v>
      </c>
      <c r="JW35" s="51">
        <f t="shared" ref="JW35:KL50" si="125">JW$19</f>
        <v>1898.2002249718785</v>
      </c>
      <c r="JX35" s="51">
        <f t="shared" si="125"/>
        <v>1943.7570303712041</v>
      </c>
      <c r="JY35" s="51">
        <f t="shared" si="125"/>
        <v>1979.1901012373455</v>
      </c>
      <c r="JZ35" s="51">
        <f t="shared" si="125"/>
        <v>2004.4994375703038</v>
      </c>
      <c r="KA35" s="51">
        <f t="shared" si="125"/>
        <v>2019.685039370079</v>
      </c>
      <c r="KB35" s="51">
        <f t="shared" si="111"/>
        <v>2024.7469066366707</v>
      </c>
      <c r="KC35" s="51">
        <f t="shared" si="111"/>
        <v>2019.685039370079</v>
      </c>
      <c r="KD35" s="51">
        <f t="shared" si="111"/>
        <v>2004.4994375703041</v>
      </c>
      <c r="KE35" s="51">
        <f t="shared" si="111"/>
        <v>1979.1901012373455</v>
      </c>
      <c r="KF35" s="51">
        <f t="shared" si="111"/>
        <v>1943.7570303712041</v>
      </c>
      <c r="KG35" s="51">
        <f t="shared" si="111"/>
        <v>1898.2002249718785</v>
      </c>
      <c r="KH35" s="51">
        <f t="shared" si="111"/>
        <v>1842.51968503937</v>
      </c>
      <c r="KI35" s="51">
        <f t="shared" si="111"/>
        <v>1776.7154105736786</v>
      </c>
      <c r="KJ35" s="51">
        <f t="shared" si="111"/>
        <v>1700.7874015748032</v>
      </c>
      <c r="KK35" s="51">
        <f t="shared" si="111"/>
        <v>1614.7356580427449</v>
      </c>
      <c r="KL35" s="51">
        <f t="shared" si="112"/>
        <v>1518.5601799775027</v>
      </c>
      <c r="KM35" s="51">
        <f t="shared" si="112"/>
        <v>1412.2609673790776</v>
      </c>
      <c r="KN35" s="51">
        <f t="shared" si="112"/>
        <v>1295.8380202474691</v>
      </c>
      <c r="KO35" s="51">
        <f t="shared" si="112"/>
        <v>1169.2913385826776</v>
      </c>
      <c r="KP35" s="51">
        <f t="shared" si="112"/>
        <v>1032.620922384702</v>
      </c>
      <c r="KQ35" s="51">
        <f t="shared" si="112"/>
        <v>885.82677165354335</v>
      </c>
      <c r="KR35" s="51">
        <f t="shared" si="112"/>
        <v>728.90888638920137</v>
      </c>
      <c r="KS35" s="51">
        <f t="shared" si="112"/>
        <v>561.86726659167584</v>
      </c>
      <c r="KT35" s="51">
        <f t="shared" si="112"/>
        <v>384.70191226096728</v>
      </c>
      <c r="KU35" s="51">
        <f t="shared" si="112"/>
        <v>197.41282339707516</v>
      </c>
      <c r="KV35" s="51">
        <f t="shared" si="112"/>
        <v>0</v>
      </c>
      <c r="KX35" s="53">
        <f t="shared" si="113"/>
        <v>15116.792175687971</v>
      </c>
      <c r="KY35" s="53">
        <f t="shared" si="65"/>
        <v>14682.319181066172</v>
      </c>
      <c r="KZ35" s="53">
        <f t="shared" si="66"/>
        <v>14261.787336996264</v>
      </c>
      <c r="LA35" s="53">
        <f t="shared" si="67"/>
        <v>13855.234427668551</v>
      </c>
      <c r="LB35" s="53">
        <f t="shared" si="68"/>
        <v>13462.727850783262</v>
      </c>
      <c r="LC35" s="53">
        <f t="shared" si="69"/>
        <v>13084.368495699384</v>
      </c>
      <c r="LD35" s="53">
        <f t="shared" si="70"/>
        <v>12720.29479125334</v>
      </c>
      <c r="LE35" s="53">
        <f t="shared" si="71"/>
        <v>12370.686853583751</v>
      </c>
      <c r="LF35" s="53">
        <f t="shared" si="72"/>
        <v>12035.770636737856</v>
      </c>
      <c r="LG35" s="53">
        <f t="shared" si="73"/>
        <v>11715.821955730578</v>
      </c>
      <c r="LH35" s="53">
        <f t="shared" si="74"/>
        <v>11411.170213168167</v>
      </c>
      <c r="LI35" s="53">
        <f t="shared" si="75"/>
        <v>11122.201617330296</v>
      </c>
      <c r="LJ35" s="53">
        <f t="shared" si="76"/>
        <v>10849.361633578708</v>
      </c>
      <c r="LK35" s="53">
        <f t="shared" si="77"/>
        <v>10593.156365438685</v>
      </c>
      <c r="LL35" s="53">
        <f t="shared" si="78"/>
        <v>10354.152521854052</v>
      </c>
      <c r="LM35" s="53">
        <f t="shared" si="79"/>
        <v>10132.975600267284</v>
      </c>
      <c r="LN35" s="53">
        <f t="shared" si="80"/>
        <v>9930.3059107930658</v>
      </c>
      <c r="LO35" s="53">
        <f t="shared" si="81"/>
        <v>9746.8720959445509</v>
      </c>
      <c r="LP35" s="53">
        <f t="shared" si="82"/>
        <v>9583.4418746016308</v>
      </c>
      <c r="LQ35" s="53">
        <f t="shared" si="83"/>
        <v>9440.8098677702328</v>
      </c>
      <c r="LR35" s="53">
        <f t="shared" si="84"/>
        <v>9319.7825517142628</v>
      </c>
      <c r="LS35" s="53">
        <f t="shared" si="85"/>
        <v>9221.1606270257162</v>
      </c>
      <c r="LT35" s="53">
        <f t="shared" si="86"/>
        <v>9145.7193737786965</v>
      </c>
      <c r="LU35" s="53">
        <f t="shared" si="87"/>
        <v>9094.1878529512996</v>
      </c>
      <c r="LV35" s="53">
        <f t="shared" si="88"/>
        <v>9067.2280704754321</v>
      </c>
      <c r="LW35" s="53">
        <f t="shared" si="89"/>
        <v>9065.4153939970965</v>
      </c>
      <c r="LX35" s="53">
        <f t="shared" si="90"/>
        <v>9089.2215588545059</v>
      </c>
      <c r="LY35" s="53">
        <f t="shared" si="91"/>
        <v>9139.001489921342</v>
      </c>
      <c r="LZ35" s="53">
        <f t="shared" si="92"/>
        <v>9214.98489723893</v>
      </c>
      <c r="MA35" s="53">
        <f t="shared" si="93"/>
        <v>9317.2732044701806</v>
      </c>
      <c r="MB35" s="53">
        <f t="shared" si="94"/>
        <v>9445.8418965231122</v>
      </c>
      <c r="MC35" s="53">
        <f t="shared" si="95"/>
        <v>9600.5478983553367</v>
      </c>
      <c r="MD35" s="53">
        <f t="shared" si="96"/>
        <v>9781.1411921318795</v>
      </c>
      <c r="ME35" s="53">
        <f t="shared" si="97"/>
        <v>9987.2795985548164</v>
      </c>
      <c r="MF35" s="53">
        <f t="shared" si="98"/>
        <v>10218.545516691098</v>
      </c>
      <c r="MG35" s="53">
        <f t="shared" si="99"/>
        <v>10474.463431678632</v>
      </c>
      <c r="MH35" s="53">
        <f t="shared" si="100"/>
        <v>10754.517133958141</v>
      </c>
      <c r="MI35" s="53">
        <f t="shared" si="101"/>
        <v>11058.165806136985</v>
      </c>
      <c r="MJ35" s="53">
        <f t="shared" si="102"/>
        <v>11384.858380590154</v>
      </c>
      <c r="MK35" s="53">
        <f t="shared" si="103"/>
        <v>11734.045814854828</v>
      </c>
      <c r="ML35" s="53">
        <f t="shared" si="104"/>
        <v>12105.191146089805</v>
      </c>
      <c r="MN35" s="68" t="s">
        <v>98</v>
      </c>
      <c r="MO35" s="71">
        <v>0</v>
      </c>
      <c r="MP35" s="5" t="s">
        <v>86</v>
      </c>
      <c r="MQ35" s="18"/>
      <c r="MS35" s="54"/>
      <c r="MT35" s="54"/>
      <c r="MU35" s="54"/>
      <c r="MV35" s="54"/>
      <c r="MW35" s="54"/>
      <c r="MX35" s="54"/>
      <c r="MY35" s="54"/>
      <c r="MZ35" s="54"/>
      <c r="NA35" s="54"/>
      <c r="NB35" s="54"/>
      <c r="NC35" s="54"/>
      <c r="ND35" s="54"/>
      <c r="NE35" s="54"/>
      <c r="NF35" s="54"/>
      <c r="NG35" s="54"/>
      <c r="NH35" s="54"/>
      <c r="NI35" s="54"/>
      <c r="NJ35" s="54"/>
      <c r="NK35" s="54"/>
      <c r="NL35" s="54"/>
      <c r="NM35" s="54"/>
      <c r="NN35" s="54"/>
      <c r="NO35" s="54"/>
      <c r="NP35" s="54"/>
      <c r="NQ35" s="54"/>
      <c r="NR35" s="54"/>
      <c r="NS35" s="54"/>
      <c r="NT35" s="54"/>
      <c r="NU35" s="54"/>
      <c r="NV35" s="54"/>
      <c r="NW35" s="54"/>
      <c r="NX35" s="54"/>
      <c r="NY35" s="54"/>
      <c r="NZ35" s="54"/>
      <c r="OA35" s="54"/>
      <c r="OB35" s="54"/>
      <c r="OC35" s="54"/>
      <c r="OD35" s="54"/>
      <c r="OE35" s="54"/>
      <c r="OF35" s="54"/>
      <c r="OG35" s="54"/>
      <c r="OH35" s="55"/>
      <c r="OI35" s="55"/>
      <c r="OJ35" s="55"/>
      <c r="OK35" s="55"/>
      <c r="OL35" s="55"/>
      <c r="OM35" s="55"/>
      <c r="ON35" s="55"/>
      <c r="OO35" s="55"/>
      <c r="OP35" s="55"/>
      <c r="OQ35" s="55"/>
      <c r="OR35" s="55"/>
    </row>
    <row r="36" spans="1:408" s="28" customFormat="1" ht="13.8" x14ac:dyDescent="0.3">
      <c r="B36" s="64"/>
      <c r="C36" s="65"/>
      <c r="G36" s="29" t="s">
        <v>96</v>
      </c>
      <c r="H36" s="65">
        <v>1.5</v>
      </c>
      <c r="I36" s="70" t="s">
        <v>102</v>
      </c>
      <c r="M36" s="11"/>
      <c r="N36" s="11"/>
      <c r="O36" s="11"/>
      <c r="P36" s="11"/>
      <c r="Q36" s="11"/>
      <c r="R36" s="12"/>
      <c r="S36" s="12"/>
      <c r="U36" s="47">
        <f t="shared" si="105"/>
        <v>0.40250000000000002</v>
      </c>
      <c r="V36" s="28">
        <f t="shared" si="0"/>
        <v>1446.2477904547663</v>
      </c>
      <c r="Z36" s="47">
        <f t="shared" si="106"/>
        <v>0.36512499999999992</v>
      </c>
      <c r="AA36" s="28">
        <f t="shared" si="1"/>
        <v>1594.2889028635175</v>
      </c>
      <c r="AC36" s="5"/>
      <c r="AD36" s="5"/>
      <c r="AE36" s="5"/>
      <c r="AF36" s="5"/>
      <c r="AG36" s="5"/>
      <c r="AH36" s="49">
        <f t="shared" si="2"/>
        <v>0.36512499999999992</v>
      </c>
      <c r="AI36" s="49">
        <f t="shared" si="3"/>
        <v>0.18256249999999996</v>
      </c>
      <c r="AJ36" s="49">
        <f t="shared" si="4"/>
        <v>0.13493750000000004</v>
      </c>
      <c r="AK36" s="49">
        <f t="shared" si="5"/>
        <v>0.25558749999999991</v>
      </c>
      <c r="AL36" s="50">
        <f t="shared" si="6"/>
        <v>4947.9752530933638</v>
      </c>
      <c r="AN36" s="5"/>
      <c r="AO36" s="5"/>
      <c r="AP36" s="5"/>
      <c r="AQ36" s="5"/>
      <c r="AR36" s="5"/>
      <c r="AS36" s="49">
        <f t="shared" si="7"/>
        <v>0.40250000000000002</v>
      </c>
      <c r="AT36" s="49">
        <f t="shared" si="8"/>
        <v>0.20125000000000001</v>
      </c>
      <c r="AU36" s="49">
        <f t="shared" si="9"/>
        <v>0.14874999999999997</v>
      </c>
      <c r="AV36" s="49">
        <f t="shared" si="10"/>
        <v>0.25558750000000002</v>
      </c>
      <c r="AW36" s="50">
        <f t="shared" si="11"/>
        <v>1979.1901012373455</v>
      </c>
      <c r="AZ36" s="44">
        <v>18</v>
      </c>
      <c r="BA36" s="51">
        <f t="shared" si="114"/>
        <v>0</v>
      </c>
      <c r="BB36" s="51">
        <f t="shared" si="114"/>
        <v>0</v>
      </c>
      <c r="BC36" s="51">
        <f t="shared" si="114"/>
        <v>0</v>
      </c>
      <c r="BD36" s="51">
        <f t="shared" si="114"/>
        <v>0</v>
      </c>
      <c r="BE36" s="51">
        <f t="shared" si="114"/>
        <v>0</v>
      </c>
      <c r="BF36" s="51">
        <f t="shared" si="114"/>
        <v>0</v>
      </c>
      <c r="BG36" s="51">
        <f t="shared" si="114"/>
        <v>0</v>
      </c>
      <c r="BH36" s="51">
        <f t="shared" si="114"/>
        <v>0</v>
      </c>
      <c r="BI36" s="51">
        <f t="shared" si="114"/>
        <v>0</v>
      </c>
      <c r="BJ36" s="51">
        <f t="shared" si="114"/>
        <v>0</v>
      </c>
      <c r="BK36" s="51">
        <f t="shared" si="115"/>
        <v>0</v>
      </c>
      <c r="BL36" s="51">
        <f t="shared" si="115"/>
        <v>0</v>
      </c>
      <c r="BM36" s="51">
        <f t="shared" si="115"/>
        <v>0</v>
      </c>
      <c r="BN36" s="51">
        <f t="shared" si="115"/>
        <v>0</v>
      </c>
      <c r="BO36" s="51">
        <f t="shared" si="115"/>
        <v>0</v>
      </c>
      <c r="BP36" s="51">
        <f t="shared" si="115"/>
        <v>0</v>
      </c>
      <c r="BQ36" s="51">
        <f t="shared" si="115"/>
        <v>0</v>
      </c>
      <c r="BR36" s="51">
        <f t="shared" si="115"/>
        <v>0</v>
      </c>
      <c r="BS36" s="51">
        <f t="shared" si="115"/>
        <v>0</v>
      </c>
      <c r="BT36" s="51">
        <f t="shared" si="115"/>
        <v>0</v>
      </c>
      <c r="BU36" s="51">
        <f t="shared" si="116"/>
        <v>0</v>
      </c>
      <c r="BV36" s="51">
        <f t="shared" si="116"/>
        <v>0</v>
      </c>
      <c r="BW36" s="51">
        <f t="shared" si="116"/>
        <v>0</v>
      </c>
      <c r="BX36" s="51">
        <f t="shared" si="116"/>
        <v>0</v>
      </c>
      <c r="BY36" s="51">
        <f t="shared" si="116"/>
        <v>0</v>
      </c>
      <c r="BZ36" s="51">
        <f t="shared" si="116"/>
        <v>0</v>
      </c>
      <c r="CA36" s="51">
        <f t="shared" si="116"/>
        <v>0</v>
      </c>
      <c r="CB36" s="51">
        <f t="shared" si="116"/>
        <v>0</v>
      </c>
      <c r="CC36" s="51">
        <f t="shared" si="116"/>
        <v>0</v>
      </c>
      <c r="CD36" s="51">
        <f t="shared" si="116"/>
        <v>0</v>
      </c>
      <c r="CE36" s="51">
        <f t="shared" si="117"/>
        <v>0</v>
      </c>
      <c r="CF36" s="51">
        <f t="shared" si="117"/>
        <v>0</v>
      </c>
      <c r="CG36" s="51">
        <f t="shared" si="117"/>
        <v>0</v>
      </c>
      <c r="CH36" s="51">
        <f t="shared" si="117"/>
        <v>0</v>
      </c>
      <c r="CI36" s="51">
        <f t="shared" si="117"/>
        <v>0</v>
      </c>
      <c r="CJ36" s="51">
        <f t="shared" si="117"/>
        <v>0</v>
      </c>
      <c r="CK36" s="51">
        <f t="shared" si="117"/>
        <v>0</v>
      </c>
      <c r="CL36" s="51">
        <f t="shared" si="117"/>
        <v>0</v>
      </c>
      <c r="CM36" s="51">
        <f t="shared" si="117"/>
        <v>0</v>
      </c>
      <c r="CN36" s="51">
        <f t="shared" si="117"/>
        <v>0</v>
      </c>
      <c r="CO36" s="51">
        <f t="shared" si="117"/>
        <v>0</v>
      </c>
      <c r="CQ36" s="44">
        <v>18</v>
      </c>
      <c r="CR36" s="51">
        <f t="shared" si="16"/>
        <v>1446.2477904547663</v>
      </c>
      <c r="CS36" s="51">
        <f t="shared" si="120"/>
        <v>1446.2477904547663</v>
      </c>
      <c r="CT36" s="51">
        <f t="shared" si="120"/>
        <v>1446.2477904547663</v>
      </c>
      <c r="CU36" s="51">
        <f t="shared" si="120"/>
        <v>1446.2477904547663</v>
      </c>
      <c r="CV36" s="51">
        <f t="shared" si="120"/>
        <v>1446.2477904547663</v>
      </c>
      <c r="CW36" s="51">
        <f t="shared" si="120"/>
        <v>1446.2477904547663</v>
      </c>
      <c r="CX36" s="51">
        <f t="shared" si="120"/>
        <v>1446.2477904547663</v>
      </c>
      <c r="CY36" s="51">
        <f t="shared" si="120"/>
        <v>1446.2477904547663</v>
      </c>
      <c r="CZ36" s="51">
        <f t="shared" si="120"/>
        <v>1446.2477904547663</v>
      </c>
      <c r="DA36" s="51">
        <f t="shared" si="120"/>
        <v>1446.2477904547663</v>
      </c>
      <c r="DB36" s="51">
        <f t="shared" si="120"/>
        <v>1446.2477904547663</v>
      </c>
      <c r="DC36" s="51">
        <f t="shared" si="120"/>
        <v>1446.2477904547663</v>
      </c>
      <c r="DD36" s="51">
        <f t="shared" si="120"/>
        <v>1446.2477904547663</v>
      </c>
      <c r="DE36" s="51">
        <f t="shared" si="120"/>
        <v>1446.2477904547663</v>
      </c>
      <c r="DF36" s="51">
        <f t="shared" si="120"/>
        <v>1446.2477904547663</v>
      </c>
      <c r="DG36" s="51">
        <f t="shared" si="120"/>
        <v>1446.2477904547663</v>
      </c>
      <c r="DH36" s="51">
        <f t="shared" si="120"/>
        <v>1446.2477904547663</v>
      </c>
      <c r="DI36" s="51">
        <f t="shared" si="118"/>
        <v>1446.2477904547663</v>
      </c>
      <c r="DJ36" s="51">
        <f t="shared" si="118"/>
        <v>1446.2477904547663</v>
      </c>
      <c r="DK36" s="51">
        <f t="shared" si="118"/>
        <v>1446.2477904547663</v>
      </c>
      <c r="DL36" s="51">
        <f t="shared" si="118"/>
        <v>1446.2477904547663</v>
      </c>
      <c r="DM36" s="51">
        <f t="shared" si="118"/>
        <v>1446.2477904547663</v>
      </c>
      <c r="DN36" s="51">
        <f t="shared" si="118"/>
        <v>1446.2477904547663</v>
      </c>
      <c r="DO36" s="51">
        <f t="shared" si="118"/>
        <v>1446.2477904547663</v>
      </c>
      <c r="DP36" s="51">
        <f t="shared" si="118"/>
        <v>1446.2477904547663</v>
      </c>
      <c r="DQ36" s="51">
        <f t="shared" si="118"/>
        <v>1446.2477904547663</v>
      </c>
      <c r="DR36" s="51">
        <f t="shared" si="118"/>
        <v>1446.2477904547663</v>
      </c>
      <c r="DS36" s="51">
        <f t="shared" si="118"/>
        <v>1446.2477904547663</v>
      </c>
      <c r="DT36" s="51">
        <f t="shared" si="118"/>
        <v>1446.2477904547663</v>
      </c>
      <c r="DU36" s="51">
        <f t="shared" si="118"/>
        <v>1446.2477904547663</v>
      </c>
      <c r="DV36" s="51">
        <f t="shared" si="118"/>
        <v>1446.2477904547663</v>
      </c>
      <c r="DW36" s="51">
        <f t="shared" si="118"/>
        <v>1446.2477904547663</v>
      </c>
      <c r="DX36" s="51">
        <f t="shared" si="121"/>
        <v>1446.2477904547663</v>
      </c>
      <c r="DY36" s="51">
        <f t="shared" si="121"/>
        <v>1446.2477904547663</v>
      </c>
      <c r="DZ36" s="51">
        <f t="shared" si="121"/>
        <v>1446.2477904547663</v>
      </c>
      <c r="EA36" s="51">
        <f t="shared" si="121"/>
        <v>1446.2477904547663</v>
      </c>
      <c r="EB36" s="51">
        <f t="shared" si="121"/>
        <v>1446.2477904547663</v>
      </c>
      <c r="EC36" s="51">
        <f t="shared" si="121"/>
        <v>1446.2477904547663</v>
      </c>
      <c r="ED36" s="51">
        <f t="shared" si="121"/>
        <v>1446.2477904547663</v>
      </c>
      <c r="EE36" s="51">
        <f t="shared" si="121"/>
        <v>1446.2477904547663</v>
      </c>
      <c r="EF36" s="51">
        <f t="shared" si="121"/>
        <v>1446.2477904547663</v>
      </c>
      <c r="EH36" s="44">
        <v>18</v>
      </c>
      <c r="EI36" s="51">
        <f t="shared" ref="EI36:EX51" si="126">EI$19</f>
        <v>10628.592685756783</v>
      </c>
      <c r="EJ36" s="51">
        <f t="shared" si="126"/>
        <v>10097.163051468944</v>
      </c>
      <c r="EK36" s="51">
        <f t="shared" si="126"/>
        <v>9565.7334171811053</v>
      </c>
      <c r="EL36" s="51">
        <f t="shared" si="126"/>
        <v>9034.3037828932665</v>
      </c>
      <c r="EM36" s="51">
        <f t="shared" si="126"/>
        <v>8502.8741486054259</v>
      </c>
      <c r="EN36" s="51">
        <f t="shared" si="126"/>
        <v>7971.4445143175872</v>
      </c>
      <c r="EO36" s="51">
        <f t="shared" si="126"/>
        <v>7440.0148800297484</v>
      </c>
      <c r="EP36" s="51">
        <f t="shared" si="126"/>
        <v>6908.5852457419087</v>
      </c>
      <c r="EQ36" s="51">
        <f t="shared" si="126"/>
        <v>6377.1556114540699</v>
      </c>
      <c r="ER36" s="51">
        <f t="shared" si="126"/>
        <v>5845.7259771662302</v>
      </c>
      <c r="ES36" s="51">
        <f t="shared" si="126"/>
        <v>5314.2963428783914</v>
      </c>
      <c r="ET36" s="51">
        <f t="shared" si="126"/>
        <v>4782.8667085905527</v>
      </c>
      <c r="EU36" s="51">
        <f t="shared" si="126"/>
        <v>4251.437074302713</v>
      </c>
      <c r="EV36" s="51">
        <f t="shared" si="126"/>
        <v>3720.0074400148742</v>
      </c>
      <c r="EW36" s="51">
        <f t="shared" si="126"/>
        <v>3188.577805727035</v>
      </c>
      <c r="EX36" s="51">
        <f t="shared" si="126"/>
        <v>2657.1481714391957</v>
      </c>
      <c r="EY36" s="51">
        <f t="shared" si="122"/>
        <v>2125.7185371513565</v>
      </c>
      <c r="EZ36" s="51">
        <f t="shared" si="122"/>
        <v>1594.2889028635175</v>
      </c>
      <c r="FA36" s="51">
        <f t="shared" si="122"/>
        <v>1062.8592685756782</v>
      </c>
      <c r="FB36" s="51">
        <f t="shared" si="122"/>
        <v>531.42963428783912</v>
      </c>
      <c r="FC36" s="51">
        <f t="shared" si="122"/>
        <v>0</v>
      </c>
      <c r="FD36" s="51">
        <f t="shared" si="122"/>
        <v>-531.42963428783912</v>
      </c>
      <c r="FE36" s="51">
        <f t="shared" si="122"/>
        <v>-1062.8592685756782</v>
      </c>
      <c r="FF36" s="51">
        <f t="shared" si="122"/>
        <v>-1594.2889028635175</v>
      </c>
      <c r="FG36" s="51">
        <f t="shared" si="122"/>
        <v>-2125.7185371513565</v>
      </c>
      <c r="FH36" s="51">
        <f t="shared" si="122"/>
        <v>-2657.1481714391966</v>
      </c>
      <c r="FI36" s="51">
        <f t="shared" si="122"/>
        <v>-3188.5778057270368</v>
      </c>
      <c r="FJ36" s="51">
        <f t="shared" si="122"/>
        <v>-3720.0074400148769</v>
      </c>
      <c r="FK36" s="51">
        <f t="shared" si="122"/>
        <v>-4251.4370743027166</v>
      </c>
      <c r="FL36" s="51">
        <f t="shared" si="122"/>
        <v>-4782.8667085905572</v>
      </c>
      <c r="FM36" s="51">
        <f t="shared" si="122"/>
        <v>-5314.2963428783969</v>
      </c>
      <c r="FN36" s="51">
        <f t="shared" ref="FM36:FW51" si="127">FN$19</f>
        <v>-5845.7259771662375</v>
      </c>
      <c r="FO36" s="51">
        <f t="shared" si="127"/>
        <v>-6377.1556114540772</v>
      </c>
      <c r="FP36" s="51">
        <f t="shared" si="127"/>
        <v>-6908.5852457419178</v>
      </c>
      <c r="FQ36" s="51">
        <f t="shared" si="127"/>
        <v>-7440.0148800297575</v>
      </c>
      <c r="FR36" s="51">
        <f t="shared" si="127"/>
        <v>-7971.4445143175972</v>
      </c>
      <c r="FS36" s="51">
        <f t="shared" si="127"/>
        <v>-8502.8741486054369</v>
      </c>
      <c r="FT36" s="51">
        <f t="shared" si="127"/>
        <v>-9034.3037828932775</v>
      </c>
      <c r="FU36" s="51">
        <f t="shared" si="127"/>
        <v>-9565.7334171811181</v>
      </c>
      <c r="FV36" s="51">
        <f t="shared" si="127"/>
        <v>-10097.16305146896</v>
      </c>
      <c r="FW36" s="51">
        <f t="shared" si="127"/>
        <v>-10628.592685756797</v>
      </c>
      <c r="FY36" s="44">
        <v>18</v>
      </c>
      <c r="FZ36" s="51">
        <f t="shared" si="20"/>
        <v>12074.84047621155</v>
      </c>
      <c r="GA36" s="51">
        <f t="shared" si="21"/>
        <v>11543.410841923711</v>
      </c>
      <c r="GB36" s="51">
        <f t="shared" si="22"/>
        <v>11011.981207635872</v>
      </c>
      <c r="GC36" s="51">
        <f t="shared" si="23"/>
        <v>10480.551573348033</v>
      </c>
      <c r="GD36" s="51">
        <f t="shared" si="24"/>
        <v>9949.1219390601927</v>
      </c>
      <c r="GE36" s="51">
        <f t="shared" si="25"/>
        <v>9417.692304772354</v>
      </c>
      <c r="GF36" s="51">
        <f t="shared" si="26"/>
        <v>8886.2626704845152</v>
      </c>
      <c r="GG36" s="51">
        <f t="shared" si="27"/>
        <v>8354.8330361966746</v>
      </c>
      <c r="GH36" s="51">
        <f t="shared" si="28"/>
        <v>7823.4034019088358</v>
      </c>
      <c r="GI36" s="51">
        <f t="shared" si="29"/>
        <v>7291.973767620997</v>
      </c>
      <c r="GJ36" s="51">
        <f t="shared" si="30"/>
        <v>6760.5441333331582</v>
      </c>
      <c r="GK36" s="51">
        <f t="shared" si="31"/>
        <v>6229.1144990453195</v>
      </c>
      <c r="GL36" s="51">
        <f t="shared" si="32"/>
        <v>5697.6848647574789</v>
      </c>
      <c r="GM36" s="51">
        <f t="shared" si="33"/>
        <v>5166.2552304696401</v>
      </c>
      <c r="GN36" s="51">
        <f t="shared" si="34"/>
        <v>4634.8255961818013</v>
      </c>
      <c r="GO36" s="51">
        <f t="shared" si="35"/>
        <v>4103.3959618939625</v>
      </c>
      <c r="GP36" s="51">
        <f t="shared" si="36"/>
        <v>3571.9663276061228</v>
      </c>
      <c r="GQ36" s="51">
        <f t="shared" si="37"/>
        <v>3040.5366933182841</v>
      </c>
      <c r="GR36" s="51">
        <f t="shared" si="38"/>
        <v>2509.1070590304444</v>
      </c>
      <c r="GS36" s="51">
        <f t="shared" si="39"/>
        <v>1977.6774247426056</v>
      </c>
      <c r="GT36" s="51">
        <f t="shared" si="40"/>
        <v>1446.2477904547663</v>
      </c>
      <c r="GU36" s="51">
        <f t="shared" si="41"/>
        <v>914.81815616692722</v>
      </c>
      <c r="GV36" s="51">
        <f t="shared" si="42"/>
        <v>383.3885218790881</v>
      </c>
      <c r="GW36" s="51">
        <f t="shared" si="43"/>
        <v>-148.04111240875113</v>
      </c>
      <c r="GX36" s="51">
        <f t="shared" si="44"/>
        <v>-679.47074669659014</v>
      </c>
      <c r="GY36" s="51">
        <f t="shared" si="45"/>
        <v>-1210.9003809844303</v>
      </c>
      <c r="GZ36" s="51">
        <f t="shared" si="46"/>
        <v>-1742.3300152722704</v>
      </c>
      <c r="HA36" s="51">
        <f t="shared" si="47"/>
        <v>-2273.7596495601106</v>
      </c>
      <c r="HB36" s="51">
        <f t="shared" si="48"/>
        <v>-2805.1892838479503</v>
      </c>
      <c r="HC36" s="51">
        <f t="shared" si="49"/>
        <v>-3336.6189181357909</v>
      </c>
      <c r="HD36" s="51">
        <f t="shared" si="50"/>
        <v>-3868.0485524236306</v>
      </c>
      <c r="HE36" s="51">
        <f t="shared" si="51"/>
        <v>-4399.4781867114707</v>
      </c>
      <c r="HF36" s="51">
        <f t="shared" si="52"/>
        <v>-4930.9078209993113</v>
      </c>
      <c r="HG36" s="51">
        <f t="shared" si="53"/>
        <v>-5462.3374552871519</v>
      </c>
      <c r="HH36" s="51">
        <f t="shared" si="54"/>
        <v>-5993.7670895749907</v>
      </c>
      <c r="HI36" s="51">
        <f t="shared" si="55"/>
        <v>-6525.1967238628313</v>
      </c>
      <c r="HJ36" s="51">
        <f t="shared" si="56"/>
        <v>-7056.6263581506701</v>
      </c>
      <c r="HK36" s="51">
        <f t="shared" si="57"/>
        <v>-7588.0559924385107</v>
      </c>
      <c r="HL36" s="51">
        <f t="shared" si="58"/>
        <v>-8119.4856267263513</v>
      </c>
      <c r="HM36" s="51">
        <f t="shared" si="59"/>
        <v>-8650.9152610141937</v>
      </c>
      <c r="HN36" s="51">
        <f t="shared" si="60"/>
        <v>-9182.3448953020306</v>
      </c>
      <c r="HP36" s="44">
        <v>18</v>
      </c>
      <c r="HQ36" s="52">
        <f t="shared" si="61"/>
        <v>4947.9752530933638</v>
      </c>
      <c r="HR36" s="51">
        <f t="shared" si="123"/>
        <v>4947.9752530933638</v>
      </c>
      <c r="HS36" s="51">
        <f t="shared" si="123"/>
        <v>4947.9752530933638</v>
      </c>
      <c r="HT36" s="51">
        <f t="shared" si="123"/>
        <v>4947.9752530933638</v>
      </c>
      <c r="HU36" s="51">
        <f t="shared" si="123"/>
        <v>4947.9752530933638</v>
      </c>
      <c r="HV36" s="51">
        <f t="shared" si="123"/>
        <v>4947.9752530933638</v>
      </c>
      <c r="HW36" s="51">
        <f t="shared" si="123"/>
        <v>4947.9752530933638</v>
      </c>
      <c r="HX36" s="51">
        <f t="shared" si="123"/>
        <v>4947.9752530933638</v>
      </c>
      <c r="HY36" s="51">
        <f t="shared" si="123"/>
        <v>4947.9752530933638</v>
      </c>
      <c r="HZ36" s="51">
        <f t="shared" si="123"/>
        <v>4947.9752530933638</v>
      </c>
      <c r="IA36" s="51">
        <f t="shared" si="123"/>
        <v>4947.9752530933638</v>
      </c>
      <c r="IB36" s="51">
        <f t="shared" si="123"/>
        <v>4947.9752530933638</v>
      </c>
      <c r="IC36" s="51">
        <f t="shared" si="123"/>
        <v>4947.9752530933638</v>
      </c>
      <c r="ID36" s="51">
        <f t="shared" si="123"/>
        <v>4947.9752530933638</v>
      </c>
      <c r="IE36" s="51">
        <f t="shared" si="123"/>
        <v>4947.9752530933638</v>
      </c>
      <c r="IF36" s="51">
        <f t="shared" si="123"/>
        <v>4947.9752530933638</v>
      </c>
      <c r="IG36" s="51">
        <f t="shared" si="123"/>
        <v>4947.9752530933638</v>
      </c>
      <c r="IH36" s="51">
        <f t="shared" si="119"/>
        <v>4947.9752530933638</v>
      </c>
      <c r="II36" s="51">
        <f t="shared" si="119"/>
        <v>4947.9752530933638</v>
      </c>
      <c r="IJ36" s="51">
        <f t="shared" si="119"/>
        <v>4947.9752530933638</v>
      </c>
      <c r="IK36" s="51">
        <f t="shared" si="119"/>
        <v>4947.9752530933638</v>
      </c>
      <c r="IL36" s="51">
        <f t="shared" si="119"/>
        <v>4947.9752530933638</v>
      </c>
      <c r="IM36" s="51">
        <f t="shared" si="119"/>
        <v>4947.9752530933638</v>
      </c>
      <c r="IN36" s="51">
        <f t="shared" si="119"/>
        <v>4947.9752530933638</v>
      </c>
      <c r="IO36" s="51">
        <f t="shared" si="119"/>
        <v>4947.9752530933638</v>
      </c>
      <c r="IP36" s="51">
        <f t="shared" si="119"/>
        <v>4947.9752530933638</v>
      </c>
      <c r="IQ36" s="51">
        <f t="shared" si="119"/>
        <v>4947.9752530933638</v>
      </c>
      <c r="IR36" s="51">
        <f t="shared" si="119"/>
        <v>4947.9752530933638</v>
      </c>
      <c r="IS36" s="51">
        <f t="shared" si="119"/>
        <v>4947.9752530933638</v>
      </c>
      <c r="IT36" s="51">
        <f t="shared" si="119"/>
        <v>4947.9752530933638</v>
      </c>
      <c r="IU36" s="51">
        <f t="shared" si="119"/>
        <v>4947.9752530933638</v>
      </c>
      <c r="IV36" s="51">
        <f t="shared" si="119"/>
        <v>4947.9752530933638</v>
      </c>
      <c r="IW36" s="51">
        <f t="shared" si="124"/>
        <v>4947.9752530933638</v>
      </c>
      <c r="IX36" s="51">
        <f t="shared" si="124"/>
        <v>4947.9752530933638</v>
      </c>
      <c r="IY36" s="51">
        <f t="shared" si="124"/>
        <v>4947.9752530933638</v>
      </c>
      <c r="IZ36" s="51">
        <f t="shared" si="124"/>
        <v>4947.9752530933638</v>
      </c>
      <c r="JA36" s="51">
        <f t="shared" si="124"/>
        <v>4947.9752530933638</v>
      </c>
      <c r="JB36" s="51">
        <f t="shared" si="124"/>
        <v>4947.9752530933638</v>
      </c>
      <c r="JC36" s="51">
        <f t="shared" si="124"/>
        <v>4947.9752530933638</v>
      </c>
      <c r="JD36" s="51">
        <f t="shared" si="124"/>
        <v>4947.9752530933638</v>
      </c>
      <c r="JE36" s="51">
        <f t="shared" si="124"/>
        <v>4947.9752530933638</v>
      </c>
      <c r="JG36" s="44">
        <v>18</v>
      </c>
      <c r="JH36" s="51">
        <f t="shared" ref="JH36:JW51" si="128">JH$19</f>
        <v>3.8535782310627315E-12</v>
      </c>
      <c r="JI36" s="51">
        <f t="shared" si="128"/>
        <v>197.41282339707865</v>
      </c>
      <c r="JJ36" s="51">
        <f t="shared" si="128"/>
        <v>384.70191226097012</v>
      </c>
      <c r="JK36" s="51">
        <f t="shared" si="128"/>
        <v>561.86726659167823</v>
      </c>
      <c r="JL36" s="51">
        <f t="shared" si="128"/>
        <v>728.90888638920308</v>
      </c>
      <c r="JM36" s="51">
        <f t="shared" si="128"/>
        <v>885.8267716535446</v>
      </c>
      <c r="JN36" s="51">
        <f t="shared" si="128"/>
        <v>1032.6209223847029</v>
      </c>
      <c r="JO36" s="51">
        <f t="shared" si="128"/>
        <v>1169.291338582678</v>
      </c>
      <c r="JP36" s="51">
        <f t="shared" si="128"/>
        <v>1295.8380202474693</v>
      </c>
      <c r="JQ36" s="51">
        <f t="shared" si="128"/>
        <v>1412.2609673790776</v>
      </c>
      <c r="JR36" s="51">
        <f t="shared" si="128"/>
        <v>1518.5601799775027</v>
      </c>
      <c r="JS36" s="51">
        <f t="shared" si="128"/>
        <v>1614.7356580427445</v>
      </c>
      <c r="JT36" s="51">
        <f t="shared" si="128"/>
        <v>1700.7874015748027</v>
      </c>
      <c r="JU36" s="51">
        <f t="shared" si="128"/>
        <v>1776.7154105736781</v>
      </c>
      <c r="JV36" s="51">
        <f t="shared" si="128"/>
        <v>1842.51968503937</v>
      </c>
      <c r="JW36" s="51">
        <f t="shared" si="128"/>
        <v>1898.2002249718785</v>
      </c>
      <c r="JX36" s="51">
        <f t="shared" si="125"/>
        <v>1943.7570303712041</v>
      </c>
      <c r="JY36" s="51">
        <f t="shared" si="125"/>
        <v>1979.1901012373455</v>
      </c>
      <c r="JZ36" s="51">
        <f t="shared" si="125"/>
        <v>2004.4994375703038</v>
      </c>
      <c r="KA36" s="51">
        <f t="shared" si="125"/>
        <v>2019.685039370079</v>
      </c>
      <c r="KB36" s="51">
        <f t="shared" si="125"/>
        <v>2024.7469066366707</v>
      </c>
      <c r="KC36" s="51">
        <f t="shared" si="125"/>
        <v>2019.685039370079</v>
      </c>
      <c r="KD36" s="51">
        <f t="shared" si="125"/>
        <v>2004.4994375703041</v>
      </c>
      <c r="KE36" s="51">
        <f t="shared" si="125"/>
        <v>1979.1901012373455</v>
      </c>
      <c r="KF36" s="51">
        <f t="shared" si="125"/>
        <v>1943.7570303712041</v>
      </c>
      <c r="KG36" s="51">
        <f t="shared" si="125"/>
        <v>1898.2002249718785</v>
      </c>
      <c r="KH36" s="51">
        <f t="shared" si="125"/>
        <v>1842.51968503937</v>
      </c>
      <c r="KI36" s="51">
        <f t="shared" si="125"/>
        <v>1776.7154105736786</v>
      </c>
      <c r="KJ36" s="51">
        <f t="shared" si="125"/>
        <v>1700.7874015748032</v>
      </c>
      <c r="KK36" s="51">
        <f t="shared" si="125"/>
        <v>1614.7356580427449</v>
      </c>
      <c r="KL36" s="51">
        <f t="shared" si="125"/>
        <v>1518.5601799775027</v>
      </c>
      <c r="KM36" s="51">
        <f t="shared" ref="KL36:KV51" si="129">KM$19</f>
        <v>1412.2609673790776</v>
      </c>
      <c r="KN36" s="51">
        <f t="shared" si="129"/>
        <v>1295.8380202474691</v>
      </c>
      <c r="KO36" s="51">
        <f t="shared" si="129"/>
        <v>1169.2913385826776</v>
      </c>
      <c r="KP36" s="51">
        <f t="shared" si="129"/>
        <v>1032.620922384702</v>
      </c>
      <c r="KQ36" s="51">
        <f t="shared" si="129"/>
        <v>885.82677165354335</v>
      </c>
      <c r="KR36" s="51">
        <f t="shared" si="129"/>
        <v>728.90888638920137</v>
      </c>
      <c r="KS36" s="51">
        <f t="shared" si="129"/>
        <v>561.86726659167584</v>
      </c>
      <c r="KT36" s="51">
        <f t="shared" si="129"/>
        <v>384.70191226096728</v>
      </c>
      <c r="KU36" s="51">
        <f t="shared" si="129"/>
        <v>197.41282339707516</v>
      </c>
      <c r="KV36" s="51">
        <f t="shared" si="129"/>
        <v>0</v>
      </c>
      <c r="KX36" s="53">
        <f t="shared" si="113"/>
        <v>14807.064187124663</v>
      </c>
      <c r="KY36" s="53">
        <f t="shared" si="65"/>
        <v>14381.050957758258</v>
      </c>
      <c r="KZ36" s="53">
        <f t="shared" si="66"/>
        <v>13969.792200204352</v>
      </c>
      <c r="LA36" s="53">
        <f t="shared" si="67"/>
        <v>13573.371838754088</v>
      </c>
      <c r="LB36" s="53">
        <f t="shared" si="68"/>
        <v>13191.903925056964</v>
      </c>
      <c r="LC36" s="53">
        <f t="shared" si="69"/>
        <v>12825.53596818378</v>
      </c>
      <c r="LD36" s="53">
        <f t="shared" si="70"/>
        <v>12474.452271445009</v>
      </c>
      <c r="LE36" s="53">
        <f t="shared" si="71"/>
        <v>12138.877175498967</v>
      </c>
      <c r="LF36" s="53">
        <f t="shared" si="72"/>
        <v>11819.078078633223</v>
      </c>
      <c r="LG36" s="53">
        <f t="shared" si="73"/>
        <v>11515.36807328768</v>
      </c>
      <c r="LH36" s="53">
        <f t="shared" si="74"/>
        <v>11228.108004248013</v>
      </c>
      <c r="LI36" s="53">
        <f t="shared" si="75"/>
        <v>10957.707720775994</v>
      </c>
      <c r="LJ36" s="53">
        <f t="shared" si="76"/>
        <v>10704.626265770616</v>
      </c>
      <c r="LK36" s="53">
        <f t="shared" si="77"/>
        <v>10469.370724763638</v>
      </c>
      <c r="LL36" s="53">
        <f t="shared" si="78"/>
        <v>10252.493452422574</v>
      </c>
      <c r="LM36" s="53">
        <f t="shared" si="79"/>
        <v>10054.587411625133</v>
      </c>
      <c r="LN36" s="53">
        <f t="shared" si="80"/>
        <v>9876.2794077819326</v>
      </c>
      <c r="LO36" s="53">
        <f t="shared" si="81"/>
        <v>9718.2210856511992</v>
      </c>
      <c r="LP36" s="53">
        <f t="shared" si="82"/>
        <v>9581.0776812949589</v>
      </c>
      <c r="LQ36" s="53">
        <f t="shared" si="83"/>
        <v>9465.5146868395659</v>
      </c>
      <c r="LR36" s="53">
        <f t="shared" si="84"/>
        <v>9372.1827817682151</v>
      </c>
      <c r="LS36" s="53">
        <f t="shared" si="85"/>
        <v>9301.7015942940052</v>
      </c>
      <c r="LT36" s="53">
        <f t="shared" si="86"/>
        <v>9254.6430541669542</v>
      </c>
      <c r="LU36" s="53">
        <f t="shared" si="87"/>
        <v>9231.515252500205</v>
      </c>
      <c r="LV36" s="53">
        <f t="shared" si="88"/>
        <v>9232.7478028289006</v>
      </c>
      <c r="LW36" s="53">
        <f t="shared" si="89"/>
        <v>9258.679675342004</v>
      </c>
      <c r="LX36" s="53">
        <f t="shared" si="90"/>
        <v>9309.5503418298576</v>
      </c>
      <c r="LY36" s="53">
        <f t="shared" si="91"/>
        <v>9385.4948303299752</v>
      </c>
      <c r="LZ36" s="53">
        <f t="shared" si="92"/>
        <v>9486.5429735997677</v>
      </c>
      <c r="MA36" s="53">
        <f t="shared" si="93"/>
        <v>9612.6227875954264</v>
      </c>
      <c r="MB36" s="53">
        <f t="shared" si="94"/>
        <v>9763.5675846597933</v>
      </c>
      <c r="MC36" s="53">
        <f t="shared" si="95"/>
        <v>9939.1261563062235</v>
      </c>
      <c r="MD36" s="53">
        <f t="shared" si="96"/>
        <v>10138.975183864583</v>
      </c>
      <c r="ME36" s="53">
        <f t="shared" si="97"/>
        <v>10362.732964549426</v>
      </c>
      <c r="MF36" s="53">
        <f t="shared" si="98"/>
        <v>10609.973569608228</v>
      </c>
      <c r="MG36" s="53">
        <f t="shared" si="99"/>
        <v>10880.240659512898</v>
      </c>
      <c r="MH36" s="53">
        <f t="shared" si="100"/>
        <v>11173.060340309241</v>
      </c>
      <c r="MI36" s="53">
        <f t="shared" si="101"/>
        <v>11487.952625940648</v>
      </c>
      <c r="MJ36" s="53">
        <f t="shared" si="102"/>
        <v>11824.44124862484</v>
      </c>
      <c r="MK36" s="53">
        <f t="shared" si="103"/>
        <v>12182.061715384883</v>
      </c>
      <c r="ML36" s="53">
        <f t="shared" si="104"/>
        <v>12560.367633630485</v>
      </c>
      <c r="MN36" s="68" t="s">
        <v>101</v>
      </c>
      <c r="MO36" s="71">
        <v>0</v>
      </c>
      <c r="MP36" s="5" t="s">
        <v>86</v>
      </c>
      <c r="MQ36" s="18"/>
      <c r="MS36" s="54"/>
      <c r="MT36" s="54"/>
      <c r="MU36" s="54"/>
      <c r="MV36" s="54"/>
      <c r="MW36" s="54"/>
      <c r="MX36" s="54"/>
      <c r="MY36" s="54"/>
      <c r="MZ36" s="54"/>
      <c r="NA36" s="54"/>
      <c r="NB36" s="54"/>
      <c r="NC36" s="54"/>
      <c r="ND36" s="54"/>
      <c r="NE36" s="54"/>
      <c r="NF36" s="54"/>
      <c r="NG36" s="54"/>
      <c r="NH36" s="54"/>
      <c r="NI36" s="54"/>
      <c r="NJ36" s="54"/>
      <c r="NK36" s="54"/>
      <c r="NL36" s="54"/>
      <c r="NM36" s="54"/>
      <c r="NN36" s="54"/>
      <c r="NO36" s="54"/>
      <c r="NP36" s="54"/>
      <c r="NQ36" s="54"/>
      <c r="NR36" s="54"/>
      <c r="NS36" s="54"/>
      <c r="NT36" s="54"/>
      <c r="NU36" s="54"/>
      <c r="NV36" s="54"/>
      <c r="NW36" s="54"/>
      <c r="NX36" s="54"/>
      <c r="NY36" s="54"/>
      <c r="NZ36" s="54"/>
      <c r="OA36" s="54"/>
      <c r="OB36" s="54"/>
      <c r="OC36" s="54"/>
      <c r="OD36" s="54"/>
      <c r="OE36" s="54"/>
      <c r="OF36" s="54"/>
      <c r="OG36" s="54"/>
      <c r="OH36" s="55"/>
      <c r="OI36" s="55"/>
      <c r="OJ36" s="55"/>
      <c r="OK36" s="55"/>
      <c r="OL36" s="55"/>
      <c r="OM36" s="55"/>
      <c r="ON36" s="55"/>
      <c r="OO36" s="55"/>
      <c r="OP36" s="55"/>
      <c r="OQ36" s="55"/>
      <c r="OR36" s="55"/>
    </row>
    <row r="37" spans="1:408" s="28" customFormat="1" ht="13.8" x14ac:dyDescent="0.3">
      <c r="M37" s="11"/>
      <c r="N37" s="11"/>
      <c r="O37" s="11"/>
      <c r="P37" s="11"/>
      <c r="Q37" s="11"/>
      <c r="R37" s="12"/>
      <c r="S37" s="12"/>
      <c r="U37" s="47">
        <f t="shared" si="105"/>
        <v>0.38500000000000001</v>
      </c>
      <c r="V37" s="28">
        <f t="shared" si="0"/>
        <v>964.16519363651071</v>
      </c>
      <c r="Z37" s="47">
        <f t="shared" si="106"/>
        <v>0.34924999999999995</v>
      </c>
      <c r="AA37" s="28">
        <f t="shared" si="1"/>
        <v>1062.8592685756782</v>
      </c>
      <c r="AC37" s="5"/>
      <c r="AD37" s="5"/>
      <c r="AE37" s="5"/>
      <c r="AF37" s="5"/>
      <c r="AG37" s="5"/>
      <c r="AH37" s="49">
        <f t="shared" si="2"/>
        <v>0.34924999999999995</v>
      </c>
      <c r="AI37" s="49">
        <f t="shared" si="3"/>
        <v>0.17462499999999997</v>
      </c>
      <c r="AJ37" s="49">
        <f t="shared" si="4"/>
        <v>0.14287500000000003</v>
      </c>
      <c r="AK37" s="49">
        <f t="shared" si="5"/>
        <v>0.24447499999999994</v>
      </c>
      <c r="AL37" s="50">
        <f t="shared" si="6"/>
        <v>5011.2485939257595</v>
      </c>
      <c r="AN37" s="5"/>
      <c r="AO37" s="5"/>
      <c r="AP37" s="5"/>
      <c r="AQ37" s="5"/>
      <c r="AR37" s="5"/>
      <c r="AS37" s="49">
        <f t="shared" si="7"/>
        <v>0.38500000000000001</v>
      </c>
      <c r="AT37" s="49">
        <f t="shared" si="8"/>
        <v>0.1925</v>
      </c>
      <c r="AU37" s="49">
        <f t="shared" si="9"/>
        <v>0.15749999999999997</v>
      </c>
      <c r="AV37" s="49">
        <f t="shared" si="10"/>
        <v>0.244475</v>
      </c>
      <c r="AW37" s="50">
        <f t="shared" si="11"/>
        <v>2004.4994375703038</v>
      </c>
      <c r="AZ37" s="44">
        <v>19</v>
      </c>
      <c r="BA37" s="51">
        <f t="shared" si="114"/>
        <v>0</v>
      </c>
      <c r="BB37" s="51">
        <f t="shared" si="114"/>
        <v>0</v>
      </c>
      <c r="BC37" s="51">
        <f t="shared" si="114"/>
        <v>0</v>
      </c>
      <c r="BD37" s="51">
        <f t="shared" si="114"/>
        <v>0</v>
      </c>
      <c r="BE37" s="51">
        <f t="shared" si="114"/>
        <v>0</v>
      </c>
      <c r="BF37" s="51">
        <f t="shared" si="114"/>
        <v>0</v>
      </c>
      <c r="BG37" s="51">
        <f t="shared" si="114"/>
        <v>0</v>
      </c>
      <c r="BH37" s="51">
        <f t="shared" si="114"/>
        <v>0</v>
      </c>
      <c r="BI37" s="51">
        <f t="shared" si="114"/>
        <v>0</v>
      </c>
      <c r="BJ37" s="51">
        <f t="shared" si="114"/>
        <v>0</v>
      </c>
      <c r="BK37" s="51">
        <f t="shared" si="115"/>
        <v>0</v>
      </c>
      <c r="BL37" s="51">
        <f t="shared" si="115"/>
        <v>0</v>
      </c>
      <c r="BM37" s="51">
        <f t="shared" si="115"/>
        <v>0</v>
      </c>
      <c r="BN37" s="51">
        <f t="shared" si="115"/>
        <v>0</v>
      </c>
      <c r="BO37" s="51">
        <f t="shared" si="115"/>
        <v>0</v>
      </c>
      <c r="BP37" s="51">
        <f t="shared" si="115"/>
        <v>0</v>
      </c>
      <c r="BQ37" s="51">
        <f t="shared" si="115"/>
        <v>0</v>
      </c>
      <c r="BR37" s="51">
        <f t="shared" si="115"/>
        <v>0</v>
      </c>
      <c r="BS37" s="51">
        <f t="shared" si="115"/>
        <v>0</v>
      </c>
      <c r="BT37" s="51">
        <f t="shared" si="115"/>
        <v>0</v>
      </c>
      <c r="BU37" s="51">
        <f t="shared" si="116"/>
        <v>0</v>
      </c>
      <c r="BV37" s="51">
        <f t="shared" si="116"/>
        <v>0</v>
      </c>
      <c r="BW37" s="51">
        <f t="shared" si="116"/>
        <v>0</v>
      </c>
      <c r="BX37" s="51">
        <f t="shared" si="116"/>
        <v>0</v>
      </c>
      <c r="BY37" s="51">
        <f t="shared" si="116"/>
        <v>0</v>
      </c>
      <c r="BZ37" s="51">
        <f t="shared" si="116"/>
        <v>0</v>
      </c>
      <c r="CA37" s="51">
        <f t="shared" si="116"/>
        <v>0</v>
      </c>
      <c r="CB37" s="51">
        <f t="shared" si="116"/>
        <v>0</v>
      </c>
      <c r="CC37" s="51">
        <f t="shared" si="116"/>
        <v>0</v>
      </c>
      <c r="CD37" s="51">
        <f t="shared" si="116"/>
        <v>0</v>
      </c>
      <c r="CE37" s="51">
        <f t="shared" si="117"/>
        <v>0</v>
      </c>
      <c r="CF37" s="51">
        <f t="shared" si="117"/>
        <v>0</v>
      </c>
      <c r="CG37" s="51">
        <f t="shared" si="117"/>
        <v>0</v>
      </c>
      <c r="CH37" s="51">
        <f t="shared" si="117"/>
        <v>0</v>
      </c>
      <c r="CI37" s="51">
        <f t="shared" si="117"/>
        <v>0</v>
      </c>
      <c r="CJ37" s="51">
        <f t="shared" si="117"/>
        <v>0</v>
      </c>
      <c r="CK37" s="51">
        <f t="shared" si="117"/>
        <v>0</v>
      </c>
      <c r="CL37" s="51">
        <f t="shared" si="117"/>
        <v>0</v>
      </c>
      <c r="CM37" s="51">
        <f t="shared" si="117"/>
        <v>0</v>
      </c>
      <c r="CN37" s="51">
        <f t="shared" si="117"/>
        <v>0</v>
      </c>
      <c r="CO37" s="51">
        <f t="shared" si="117"/>
        <v>0</v>
      </c>
      <c r="CQ37" s="44">
        <v>19</v>
      </c>
      <c r="CR37" s="51">
        <f t="shared" si="16"/>
        <v>964.16519363651071</v>
      </c>
      <c r="CS37" s="51">
        <f t="shared" si="120"/>
        <v>964.16519363651071</v>
      </c>
      <c r="CT37" s="51">
        <f t="shared" si="120"/>
        <v>964.16519363651071</v>
      </c>
      <c r="CU37" s="51">
        <f t="shared" si="120"/>
        <v>964.16519363651071</v>
      </c>
      <c r="CV37" s="51">
        <f t="shared" si="120"/>
        <v>964.16519363651071</v>
      </c>
      <c r="CW37" s="51">
        <f t="shared" si="120"/>
        <v>964.16519363651071</v>
      </c>
      <c r="CX37" s="51">
        <f t="shared" si="120"/>
        <v>964.16519363651071</v>
      </c>
      <c r="CY37" s="51">
        <f t="shared" si="120"/>
        <v>964.16519363651071</v>
      </c>
      <c r="CZ37" s="51">
        <f t="shared" si="120"/>
        <v>964.16519363651071</v>
      </c>
      <c r="DA37" s="51">
        <f t="shared" si="120"/>
        <v>964.16519363651071</v>
      </c>
      <c r="DB37" s="51">
        <f t="shared" si="120"/>
        <v>964.16519363651071</v>
      </c>
      <c r="DC37" s="51">
        <f t="shared" si="120"/>
        <v>964.16519363651071</v>
      </c>
      <c r="DD37" s="51">
        <f t="shared" si="120"/>
        <v>964.16519363651071</v>
      </c>
      <c r="DE37" s="51">
        <f t="shared" si="120"/>
        <v>964.16519363651071</v>
      </c>
      <c r="DF37" s="51">
        <f t="shared" si="120"/>
        <v>964.16519363651071</v>
      </c>
      <c r="DG37" s="51">
        <f t="shared" si="120"/>
        <v>964.16519363651071</v>
      </c>
      <c r="DH37" s="51">
        <f t="shared" si="120"/>
        <v>964.16519363651071</v>
      </c>
      <c r="DI37" s="51">
        <f t="shared" si="118"/>
        <v>964.16519363651071</v>
      </c>
      <c r="DJ37" s="51">
        <f t="shared" si="118"/>
        <v>964.16519363651071</v>
      </c>
      <c r="DK37" s="51">
        <f t="shared" si="118"/>
        <v>964.16519363651071</v>
      </c>
      <c r="DL37" s="51">
        <f t="shared" si="118"/>
        <v>964.16519363651071</v>
      </c>
      <c r="DM37" s="51">
        <f t="shared" si="118"/>
        <v>964.16519363651071</v>
      </c>
      <c r="DN37" s="51">
        <f t="shared" si="118"/>
        <v>964.16519363651071</v>
      </c>
      <c r="DO37" s="51">
        <f t="shared" si="118"/>
        <v>964.16519363651071</v>
      </c>
      <c r="DP37" s="51">
        <f t="shared" si="118"/>
        <v>964.16519363651071</v>
      </c>
      <c r="DQ37" s="51">
        <f t="shared" si="118"/>
        <v>964.16519363651071</v>
      </c>
      <c r="DR37" s="51">
        <f t="shared" si="118"/>
        <v>964.16519363651071</v>
      </c>
      <c r="DS37" s="51">
        <f t="shared" si="118"/>
        <v>964.16519363651071</v>
      </c>
      <c r="DT37" s="51">
        <f t="shared" si="118"/>
        <v>964.16519363651071</v>
      </c>
      <c r="DU37" s="51">
        <f t="shared" si="118"/>
        <v>964.16519363651071</v>
      </c>
      <c r="DV37" s="51">
        <f t="shared" si="118"/>
        <v>964.16519363651071</v>
      </c>
      <c r="DW37" s="51">
        <f t="shared" si="118"/>
        <v>964.16519363651071</v>
      </c>
      <c r="DX37" s="51">
        <f t="shared" si="121"/>
        <v>964.16519363651071</v>
      </c>
      <c r="DY37" s="51">
        <f t="shared" si="121"/>
        <v>964.16519363651071</v>
      </c>
      <c r="DZ37" s="51">
        <f t="shared" si="121"/>
        <v>964.16519363651071</v>
      </c>
      <c r="EA37" s="51">
        <f t="shared" si="121"/>
        <v>964.16519363651071</v>
      </c>
      <c r="EB37" s="51">
        <f t="shared" si="121"/>
        <v>964.16519363651071</v>
      </c>
      <c r="EC37" s="51">
        <f t="shared" si="121"/>
        <v>964.16519363651071</v>
      </c>
      <c r="ED37" s="51">
        <f t="shared" si="121"/>
        <v>964.16519363651071</v>
      </c>
      <c r="EE37" s="51">
        <f t="shared" si="121"/>
        <v>964.16519363651071</v>
      </c>
      <c r="EF37" s="51">
        <f t="shared" si="121"/>
        <v>964.16519363651071</v>
      </c>
      <c r="EH37" s="44">
        <v>19</v>
      </c>
      <c r="EI37" s="51">
        <f t="shared" si="126"/>
        <v>10628.592685756783</v>
      </c>
      <c r="EJ37" s="51">
        <f t="shared" si="126"/>
        <v>10097.163051468944</v>
      </c>
      <c r="EK37" s="51">
        <f t="shared" si="126"/>
        <v>9565.7334171811053</v>
      </c>
      <c r="EL37" s="51">
        <f t="shared" si="126"/>
        <v>9034.3037828932665</v>
      </c>
      <c r="EM37" s="51">
        <f t="shared" si="126"/>
        <v>8502.8741486054259</v>
      </c>
      <c r="EN37" s="51">
        <f t="shared" si="126"/>
        <v>7971.4445143175872</v>
      </c>
      <c r="EO37" s="51">
        <f t="shared" si="126"/>
        <v>7440.0148800297484</v>
      </c>
      <c r="EP37" s="51">
        <f t="shared" si="126"/>
        <v>6908.5852457419087</v>
      </c>
      <c r="EQ37" s="51">
        <f t="shared" si="126"/>
        <v>6377.1556114540699</v>
      </c>
      <c r="ER37" s="51">
        <f t="shared" si="126"/>
        <v>5845.7259771662302</v>
      </c>
      <c r="ES37" s="51">
        <f t="shared" si="126"/>
        <v>5314.2963428783914</v>
      </c>
      <c r="ET37" s="51">
        <f t="shared" si="126"/>
        <v>4782.8667085905527</v>
      </c>
      <c r="EU37" s="51">
        <f t="shared" si="126"/>
        <v>4251.437074302713</v>
      </c>
      <c r="EV37" s="51">
        <f t="shared" si="126"/>
        <v>3720.0074400148742</v>
      </c>
      <c r="EW37" s="51">
        <f t="shared" si="126"/>
        <v>3188.577805727035</v>
      </c>
      <c r="EX37" s="51">
        <f t="shared" si="126"/>
        <v>2657.1481714391957</v>
      </c>
      <c r="EY37" s="51">
        <f t="shared" si="122"/>
        <v>2125.7185371513565</v>
      </c>
      <c r="EZ37" s="51">
        <f t="shared" si="122"/>
        <v>1594.2889028635175</v>
      </c>
      <c r="FA37" s="51">
        <f t="shared" si="122"/>
        <v>1062.8592685756782</v>
      </c>
      <c r="FB37" s="51">
        <f t="shared" si="122"/>
        <v>531.42963428783912</v>
      </c>
      <c r="FC37" s="51">
        <f t="shared" si="122"/>
        <v>0</v>
      </c>
      <c r="FD37" s="51">
        <f t="shared" si="122"/>
        <v>-531.42963428783912</v>
      </c>
      <c r="FE37" s="51">
        <f t="shared" si="122"/>
        <v>-1062.8592685756782</v>
      </c>
      <c r="FF37" s="51">
        <f t="shared" si="122"/>
        <v>-1594.2889028635175</v>
      </c>
      <c r="FG37" s="51">
        <f t="shared" si="122"/>
        <v>-2125.7185371513565</v>
      </c>
      <c r="FH37" s="51">
        <f t="shared" si="122"/>
        <v>-2657.1481714391966</v>
      </c>
      <c r="FI37" s="51">
        <f t="shared" si="122"/>
        <v>-3188.5778057270368</v>
      </c>
      <c r="FJ37" s="51">
        <f t="shared" si="122"/>
        <v>-3720.0074400148769</v>
      </c>
      <c r="FK37" s="51">
        <f t="shared" si="122"/>
        <v>-4251.4370743027166</v>
      </c>
      <c r="FL37" s="51">
        <f t="shared" si="122"/>
        <v>-4782.8667085905572</v>
      </c>
      <c r="FM37" s="51">
        <f t="shared" si="122"/>
        <v>-5314.2963428783969</v>
      </c>
      <c r="FN37" s="51">
        <f t="shared" si="127"/>
        <v>-5845.7259771662375</v>
      </c>
      <c r="FO37" s="51">
        <f t="shared" si="127"/>
        <v>-6377.1556114540772</v>
      </c>
      <c r="FP37" s="51">
        <f t="shared" si="127"/>
        <v>-6908.5852457419178</v>
      </c>
      <c r="FQ37" s="51">
        <f t="shared" si="127"/>
        <v>-7440.0148800297575</v>
      </c>
      <c r="FR37" s="51">
        <f t="shared" si="127"/>
        <v>-7971.4445143175972</v>
      </c>
      <c r="FS37" s="51">
        <f t="shared" si="127"/>
        <v>-8502.8741486054369</v>
      </c>
      <c r="FT37" s="51">
        <f t="shared" si="127"/>
        <v>-9034.3037828932775</v>
      </c>
      <c r="FU37" s="51">
        <f t="shared" si="127"/>
        <v>-9565.7334171811181</v>
      </c>
      <c r="FV37" s="51">
        <f t="shared" si="127"/>
        <v>-10097.16305146896</v>
      </c>
      <c r="FW37" s="51">
        <f t="shared" si="127"/>
        <v>-10628.592685756797</v>
      </c>
      <c r="FY37" s="44">
        <v>19</v>
      </c>
      <c r="FZ37" s="51">
        <f t="shared" si="20"/>
        <v>11592.757879393293</v>
      </c>
      <c r="GA37" s="51">
        <f t="shared" si="21"/>
        <v>11061.328245105455</v>
      </c>
      <c r="GB37" s="51">
        <f t="shared" si="22"/>
        <v>10529.898610817616</v>
      </c>
      <c r="GC37" s="51">
        <f t="shared" si="23"/>
        <v>9998.4689765297771</v>
      </c>
      <c r="GD37" s="51">
        <f t="shared" si="24"/>
        <v>9467.0393422419365</v>
      </c>
      <c r="GE37" s="51">
        <f t="shared" si="25"/>
        <v>8935.6097079540978</v>
      </c>
      <c r="GF37" s="51">
        <f t="shared" si="26"/>
        <v>8404.180073666259</v>
      </c>
      <c r="GG37" s="51">
        <f t="shared" si="27"/>
        <v>7872.7504393784193</v>
      </c>
      <c r="GH37" s="51">
        <f t="shared" si="28"/>
        <v>7341.3208050905805</v>
      </c>
      <c r="GI37" s="51">
        <f t="shared" si="29"/>
        <v>6809.8911708027408</v>
      </c>
      <c r="GJ37" s="51">
        <f t="shared" si="30"/>
        <v>6278.461536514902</v>
      </c>
      <c r="GK37" s="51">
        <f t="shared" si="31"/>
        <v>5747.0319022270633</v>
      </c>
      <c r="GL37" s="51">
        <f t="shared" si="32"/>
        <v>5215.6022679392236</v>
      </c>
      <c r="GM37" s="51">
        <f t="shared" si="33"/>
        <v>4684.1726336513848</v>
      </c>
      <c r="GN37" s="51">
        <f t="shared" si="34"/>
        <v>4152.742999363546</v>
      </c>
      <c r="GO37" s="51">
        <f t="shared" si="35"/>
        <v>3621.3133650757063</v>
      </c>
      <c r="GP37" s="51">
        <f t="shared" si="36"/>
        <v>3089.8837307878671</v>
      </c>
      <c r="GQ37" s="51">
        <f t="shared" si="37"/>
        <v>2558.4540965000283</v>
      </c>
      <c r="GR37" s="51">
        <f t="shared" si="38"/>
        <v>2027.0244622121891</v>
      </c>
      <c r="GS37" s="51">
        <f t="shared" si="39"/>
        <v>1495.5948279243498</v>
      </c>
      <c r="GT37" s="51">
        <f t="shared" si="40"/>
        <v>964.16519363651071</v>
      </c>
      <c r="GU37" s="51">
        <f t="shared" si="41"/>
        <v>432.73555934867159</v>
      </c>
      <c r="GV37" s="51">
        <f t="shared" si="42"/>
        <v>-98.694074939167535</v>
      </c>
      <c r="GW37" s="51">
        <f t="shared" si="43"/>
        <v>-630.12370922700677</v>
      </c>
      <c r="GX37" s="51">
        <f t="shared" si="44"/>
        <v>-1161.5533435148459</v>
      </c>
      <c r="GY37" s="51">
        <f t="shared" si="45"/>
        <v>-1692.982977802686</v>
      </c>
      <c r="GZ37" s="51">
        <f t="shared" si="46"/>
        <v>-2224.4126120905262</v>
      </c>
      <c r="HA37" s="51">
        <f t="shared" si="47"/>
        <v>-2755.8422463783663</v>
      </c>
      <c r="HB37" s="51">
        <f t="shared" si="48"/>
        <v>-3287.271880666206</v>
      </c>
      <c r="HC37" s="51">
        <f t="shared" si="49"/>
        <v>-3818.7015149540466</v>
      </c>
      <c r="HD37" s="51">
        <f t="shared" si="50"/>
        <v>-4350.1311492418863</v>
      </c>
      <c r="HE37" s="51">
        <f t="shared" si="51"/>
        <v>-4881.5607835297269</v>
      </c>
      <c r="HF37" s="51">
        <f t="shared" si="52"/>
        <v>-5412.9904178175666</v>
      </c>
      <c r="HG37" s="51">
        <f t="shared" si="53"/>
        <v>-5944.4200521054072</v>
      </c>
      <c r="HH37" s="51">
        <f t="shared" si="54"/>
        <v>-6475.8496863932469</v>
      </c>
      <c r="HI37" s="51">
        <f t="shared" si="55"/>
        <v>-7007.2793206810866</v>
      </c>
      <c r="HJ37" s="51">
        <f t="shared" si="56"/>
        <v>-7538.7089549689263</v>
      </c>
      <c r="HK37" s="51">
        <f t="shared" si="57"/>
        <v>-8070.1385892567669</v>
      </c>
      <c r="HL37" s="51">
        <f t="shared" si="58"/>
        <v>-8601.5682235446075</v>
      </c>
      <c r="HM37" s="51">
        <f t="shared" si="59"/>
        <v>-9132.9978578324499</v>
      </c>
      <c r="HN37" s="51">
        <f t="shared" si="60"/>
        <v>-9664.4274921202868</v>
      </c>
      <c r="HP37" s="44">
        <v>19</v>
      </c>
      <c r="HQ37" s="52">
        <f t="shared" si="61"/>
        <v>5011.2485939257595</v>
      </c>
      <c r="HR37" s="51">
        <f t="shared" si="123"/>
        <v>5011.2485939257595</v>
      </c>
      <c r="HS37" s="51">
        <f t="shared" si="123"/>
        <v>5011.2485939257595</v>
      </c>
      <c r="HT37" s="51">
        <f t="shared" si="123"/>
        <v>5011.2485939257595</v>
      </c>
      <c r="HU37" s="51">
        <f t="shared" si="123"/>
        <v>5011.2485939257595</v>
      </c>
      <c r="HV37" s="51">
        <f t="shared" si="123"/>
        <v>5011.2485939257595</v>
      </c>
      <c r="HW37" s="51">
        <f t="shared" si="123"/>
        <v>5011.2485939257595</v>
      </c>
      <c r="HX37" s="51">
        <f t="shared" si="123"/>
        <v>5011.2485939257595</v>
      </c>
      <c r="HY37" s="51">
        <f t="shared" si="123"/>
        <v>5011.2485939257595</v>
      </c>
      <c r="HZ37" s="51">
        <f t="shared" si="123"/>
        <v>5011.2485939257595</v>
      </c>
      <c r="IA37" s="51">
        <f t="shared" si="123"/>
        <v>5011.2485939257595</v>
      </c>
      <c r="IB37" s="51">
        <f t="shared" si="123"/>
        <v>5011.2485939257595</v>
      </c>
      <c r="IC37" s="51">
        <f t="shared" si="123"/>
        <v>5011.2485939257595</v>
      </c>
      <c r="ID37" s="51">
        <f t="shared" si="123"/>
        <v>5011.2485939257595</v>
      </c>
      <c r="IE37" s="51">
        <f t="shared" si="123"/>
        <v>5011.2485939257595</v>
      </c>
      <c r="IF37" s="51">
        <f t="shared" si="123"/>
        <v>5011.2485939257595</v>
      </c>
      <c r="IG37" s="51">
        <f t="shared" si="123"/>
        <v>5011.2485939257595</v>
      </c>
      <c r="IH37" s="51">
        <f t="shared" si="119"/>
        <v>5011.2485939257595</v>
      </c>
      <c r="II37" s="51">
        <f t="shared" si="119"/>
        <v>5011.2485939257595</v>
      </c>
      <c r="IJ37" s="51">
        <f t="shared" si="119"/>
        <v>5011.2485939257595</v>
      </c>
      <c r="IK37" s="51">
        <f t="shared" si="119"/>
        <v>5011.2485939257595</v>
      </c>
      <c r="IL37" s="51">
        <f t="shared" si="119"/>
        <v>5011.2485939257595</v>
      </c>
      <c r="IM37" s="51">
        <f t="shared" si="119"/>
        <v>5011.2485939257595</v>
      </c>
      <c r="IN37" s="51">
        <f t="shared" si="119"/>
        <v>5011.2485939257595</v>
      </c>
      <c r="IO37" s="51">
        <f t="shared" si="119"/>
        <v>5011.2485939257595</v>
      </c>
      <c r="IP37" s="51">
        <f t="shared" si="119"/>
        <v>5011.2485939257595</v>
      </c>
      <c r="IQ37" s="51">
        <f t="shared" si="119"/>
        <v>5011.2485939257595</v>
      </c>
      <c r="IR37" s="51">
        <f t="shared" si="119"/>
        <v>5011.2485939257595</v>
      </c>
      <c r="IS37" s="51">
        <f t="shared" si="119"/>
        <v>5011.2485939257595</v>
      </c>
      <c r="IT37" s="51">
        <f t="shared" si="119"/>
        <v>5011.2485939257595</v>
      </c>
      <c r="IU37" s="51">
        <f t="shared" si="119"/>
        <v>5011.2485939257595</v>
      </c>
      <c r="IV37" s="51">
        <f t="shared" si="119"/>
        <v>5011.2485939257595</v>
      </c>
      <c r="IW37" s="51">
        <f t="shared" si="124"/>
        <v>5011.2485939257595</v>
      </c>
      <c r="IX37" s="51">
        <f t="shared" si="124"/>
        <v>5011.2485939257595</v>
      </c>
      <c r="IY37" s="51">
        <f t="shared" si="124"/>
        <v>5011.2485939257595</v>
      </c>
      <c r="IZ37" s="51">
        <f t="shared" si="124"/>
        <v>5011.2485939257595</v>
      </c>
      <c r="JA37" s="51">
        <f t="shared" si="124"/>
        <v>5011.2485939257595</v>
      </c>
      <c r="JB37" s="51">
        <f t="shared" si="124"/>
        <v>5011.2485939257595</v>
      </c>
      <c r="JC37" s="51">
        <f t="shared" si="124"/>
        <v>5011.2485939257595</v>
      </c>
      <c r="JD37" s="51">
        <f t="shared" si="124"/>
        <v>5011.2485939257595</v>
      </c>
      <c r="JE37" s="51">
        <f t="shared" si="124"/>
        <v>5011.2485939257595</v>
      </c>
      <c r="JG37" s="44">
        <v>19</v>
      </c>
      <c r="JH37" s="51">
        <f t="shared" si="128"/>
        <v>3.8535782310627315E-12</v>
      </c>
      <c r="JI37" s="51">
        <f t="shared" si="128"/>
        <v>197.41282339707865</v>
      </c>
      <c r="JJ37" s="51">
        <f t="shared" si="128"/>
        <v>384.70191226097012</v>
      </c>
      <c r="JK37" s="51">
        <f t="shared" si="128"/>
        <v>561.86726659167823</v>
      </c>
      <c r="JL37" s="51">
        <f t="shared" si="128"/>
        <v>728.90888638920308</v>
      </c>
      <c r="JM37" s="51">
        <f t="shared" si="128"/>
        <v>885.8267716535446</v>
      </c>
      <c r="JN37" s="51">
        <f t="shared" si="128"/>
        <v>1032.6209223847029</v>
      </c>
      <c r="JO37" s="51">
        <f t="shared" si="128"/>
        <v>1169.291338582678</v>
      </c>
      <c r="JP37" s="51">
        <f t="shared" si="128"/>
        <v>1295.8380202474693</v>
      </c>
      <c r="JQ37" s="51">
        <f t="shared" si="128"/>
        <v>1412.2609673790776</v>
      </c>
      <c r="JR37" s="51">
        <f t="shared" si="128"/>
        <v>1518.5601799775027</v>
      </c>
      <c r="JS37" s="51">
        <f t="shared" si="128"/>
        <v>1614.7356580427445</v>
      </c>
      <c r="JT37" s="51">
        <f t="shared" si="128"/>
        <v>1700.7874015748027</v>
      </c>
      <c r="JU37" s="51">
        <f t="shared" si="128"/>
        <v>1776.7154105736781</v>
      </c>
      <c r="JV37" s="51">
        <f t="shared" si="128"/>
        <v>1842.51968503937</v>
      </c>
      <c r="JW37" s="51">
        <f t="shared" si="128"/>
        <v>1898.2002249718785</v>
      </c>
      <c r="JX37" s="51">
        <f t="shared" si="125"/>
        <v>1943.7570303712041</v>
      </c>
      <c r="JY37" s="51">
        <f t="shared" si="125"/>
        <v>1979.1901012373455</v>
      </c>
      <c r="JZ37" s="51">
        <f t="shared" si="125"/>
        <v>2004.4994375703038</v>
      </c>
      <c r="KA37" s="51">
        <f t="shared" si="125"/>
        <v>2019.685039370079</v>
      </c>
      <c r="KB37" s="51">
        <f t="shared" si="125"/>
        <v>2024.7469066366707</v>
      </c>
      <c r="KC37" s="51">
        <f t="shared" si="125"/>
        <v>2019.685039370079</v>
      </c>
      <c r="KD37" s="51">
        <f t="shared" si="125"/>
        <v>2004.4994375703041</v>
      </c>
      <c r="KE37" s="51">
        <f t="shared" si="125"/>
        <v>1979.1901012373455</v>
      </c>
      <c r="KF37" s="51">
        <f t="shared" si="125"/>
        <v>1943.7570303712041</v>
      </c>
      <c r="KG37" s="51">
        <f t="shared" si="125"/>
        <v>1898.2002249718785</v>
      </c>
      <c r="KH37" s="51">
        <f t="shared" si="125"/>
        <v>1842.51968503937</v>
      </c>
      <c r="KI37" s="51">
        <f t="shared" si="125"/>
        <v>1776.7154105736786</v>
      </c>
      <c r="KJ37" s="51">
        <f t="shared" si="125"/>
        <v>1700.7874015748032</v>
      </c>
      <c r="KK37" s="51">
        <f t="shared" si="125"/>
        <v>1614.7356580427449</v>
      </c>
      <c r="KL37" s="51">
        <f t="shared" si="125"/>
        <v>1518.5601799775027</v>
      </c>
      <c r="KM37" s="51">
        <f t="shared" si="129"/>
        <v>1412.2609673790776</v>
      </c>
      <c r="KN37" s="51">
        <f t="shared" si="129"/>
        <v>1295.8380202474691</v>
      </c>
      <c r="KO37" s="51">
        <f t="shared" si="129"/>
        <v>1169.2913385826776</v>
      </c>
      <c r="KP37" s="51">
        <f t="shared" si="129"/>
        <v>1032.620922384702</v>
      </c>
      <c r="KQ37" s="51">
        <f t="shared" si="129"/>
        <v>885.82677165354335</v>
      </c>
      <c r="KR37" s="51">
        <f t="shared" si="129"/>
        <v>728.90888638920137</v>
      </c>
      <c r="KS37" s="51">
        <f t="shared" si="129"/>
        <v>561.86726659167584</v>
      </c>
      <c r="KT37" s="51">
        <f t="shared" si="129"/>
        <v>384.70191226096728</v>
      </c>
      <c r="KU37" s="51">
        <f t="shared" si="129"/>
        <v>197.41282339707516</v>
      </c>
      <c r="KV37" s="51">
        <f t="shared" si="129"/>
        <v>0</v>
      </c>
      <c r="KX37" s="53">
        <f t="shared" si="113"/>
        <v>14482.053468365735</v>
      </c>
      <c r="KY37" s="53">
        <f t="shared" si="65"/>
        <v>14064.413795990975</v>
      </c>
      <c r="KZ37" s="53">
        <f t="shared" si="66"/>
        <v>13662.378594094045</v>
      </c>
      <c r="LA37" s="53">
        <f t="shared" si="67"/>
        <v>13276.080135371236</v>
      </c>
      <c r="LB37" s="53">
        <f t="shared" si="68"/>
        <v>12905.680757398921</v>
      </c>
      <c r="LC37" s="53">
        <f t="shared" si="69"/>
        <v>12551.375441416238</v>
      </c>
      <c r="LD37" s="53">
        <f t="shared" si="70"/>
        <v>12213.394205912524</v>
      </c>
      <c r="LE37" s="53">
        <f t="shared" si="71"/>
        <v>11892.004187459539</v>
      </c>
      <c r="LF37" s="53">
        <f t="shared" si="72"/>
        <v>11587.51125556222</v>
      </c>
      <c r="LG37" s="53">
        <f t="shared" si="73"/>
        <v>11300.260983202701</v>
      </c>
      <c r="LH37" s="53">
        <f t="shared" si="74"/>
        <v>11030.638772822982</v>
      </c>
      <c r="LI37" s="53">
        <f t="shared" si="75"/>
        <v>10779.068922297905</v>
      </c>
      <c r="LJ37" s="53">
        <f t="shared" si="76"/>
        <v>10546.012411512143</v>
      </c>
      <c r="LK37" s="53">
        <f t="shared" si="77"/>
        <v>10331.963202737767</v>
      </c>
      <c r="LL37" s="53">
        <f t="shared" si="78"/>
        <v>10137.442882621059</v>
      </c>
      <c r="LM37" s="53">
        <f t="shared" si="79"/>
        <v>9962.9935351125532</v>
      </c>
      <c r="LN37" s="53">
        <f t="shared" si="80"/>
        <v>9809.168826129393</v>
      </c>
      <c r="LO37" s="53">
        <f t="shared" si="81"/>
        <v>9676.5234017582025</v>
      </c>
      <c r="LP37" s="53">
        <f t="shared" si="82"/>
        <v>9565.6008471205969</v>
      </c>
      <c r="LQ37" s="53">
        <f t="shared" si="83"/>
        <v>9476.9206113826203</v>
      </c>
      <c r="LR37" s="53">
        <f t="shared" si="84"/>
        <v>9410.9644584810285</v>
      </c>
      <c r="LS37" s="53">
        <f t="shared" si="85"/>
        <v>9368.1631310230423</v>
      </c>
      <c r="LT37" s="53">
        <f t="shared" si="86"/>
        <v>9348.8839931007697</v>
      </c>
      <c r="LU37" s="53">
        <f t="shared" si="87"/>
        <v>9353.4204262294534</v>
      </c>
      <c r="LV37" s="53">
        <f t="shared" si="88"/>
        <v>9381.9836793479699</v>
      </c>
      <c r="LW37" s="53">
        <f t="shared" si="89"/>
        <v>9434.6977193627263</v>
      </c>
      <c r="LX37" s="53">
        <f t="shared" si="90"/>
        <v>9511.5974078210875</v>
      </c>
      <c r="LY37" s="53">
        <f t="shared" si="91"/>
        <v>9612.6300692267578</v>
      </c>
      <c r="LZ37" s="53">
        <f t="shared" si="92"/>
        <v>9737.6602520243105</v>
      </c>
      <c r="MA37" s="53">
        <f t="shared" si="93"/>
        <v>9886.477249594278</v>
      </c>
      <c r="MB37" s="53">
        <f t="shared" si="94"/>
        <v>10058.804774256887</v>
      </c>
      <c r="MC37" s="53">
        <f t="shared" si="95"/>
        <v>10254.312079004203</v>
      </c>
      <c r="MD37" s="53">
        <f t="shared" si="96"/>
        <v>10472.625802438954</v>
      </c>
      <c r="ME37" s="53">
        <f t="shared" si="97"/>
        <v>10713.341862822028</v>
      </c>
      <c r="MF37" s="53">
        <f t="shared" si="98"/>
        <v>10976.03682934638</v>
      </c>
      <c r="MG37" s="53">
        <f t="shared" si="99"/>
        <v>11260.278331220232</v>
      </c>
      <c r="MH37" s="53">
        <f t="shared" si="100"/>
        <v>11565.634207083882</v>
      </c>
      <c r="MI37" s="53">
        <f t="shared" si="101"/>
        <v>11891.68023182517</v>
      </c>
      <c r="MJ37" s="53">
        <f t="shared" si="102"/>
        <v>12238.006373529668</v>
      </c>
      <c r="MK37" s="53">
        <f t="shared" si="103"/>
        <v>12604.221624125214</v>
      </c>
      <c r="ML37" s="53">
        <f t="shared" si="104"/>
        <v>12989.957511894298</v>
      </c>
      <c r="MN37" s="68" t="s">
        <v>103</v>
      </c>
      <c r="MO37" s="72">
        <v>0</v>
      </c>
      <c r="MP37" s="5" t="s">
        <v>86</v>
      </c>
      <c r="MQ37" s="18"/>
      <c r="MS37" s="54"/>
      <c r="MT37" s="54"/>
      <c r="MU37" s="54"/>
      <c r="MV37" s="54"/>
      <c r="MW37" s="54"/>
      <c r="MX37" s="54"/>
      <c r="MY37" s="54"/>
      <c r="MZ37" s="54"/>
      <c r="NA37" s="54"/>
      <c r="NB37" s="54"/>
      <c r="NC37" s="54"/>
      <c r="ND37" s="54"/>
      <c r="NE37" s="54"/>
      <c r="NF37" s="54"/>
      <c r="NG37" s="54"/>
      <c r="NH37" s="54"/>
      <c r="NI37" s="54"/>
      <c r="NJ37" s="54"/>
      <c r="NK37" s="54"/>
      <c r="NL37" s="54"/>
      <c r="NM37" s="54"/>
      <c r="NN37" s="54"/>
      <c r="NO37" s="54"/>
      <c r="NP37" s="54"/>
      <c r="NQ37" s="54"/>
      <c r="NR37" s="54"/>
      <c r="NS37" s="54"/>
      <c r="NT37" s="54"/>
      <c r="NU37" s="54"/>
      <c r="NV37" s="54"/>
      <c r="NW37" s="54"/>
      <c r="NX37" s="54"/>
      <c r="NY37" s="54"/>
      <c r="NZ37" s="54"/>
      <c r="OA37" s="54"/>
      <c r="OB37" s="54"/>
      <c r="OC37" s="54"/>
      <c r="OD37" s="54"/>
      <c r="OE37" s="54"/>
      <c r="OF37" s="54"/>
      <c r="OG37" s="54"/>
      <c r="OH37" s="55"/>
      <c r="OI37" s="55"/>
      <c r="OJ37" s="55"/>
      <c r="OK37" s="55"/>
      <c r="OL37" s="55"/>
      <c r="OM37" s="55"/>
      <c r="ON37" s="55"/>
      <c r="OO37" s="55"/>
      <c r="OP37" s="55"/>
      <c r="OQ37" s="55"/>
      <c r="OR37" s="55"/>
    </row>
    <row r="38" spans="1:408" s="28" customFormat="1" ht="13.8" x14ac:dyDescent="0.3">
      <c r="B38" s="31" t="s">
        <v>105</v>
      </c>
      <c r="H38" s="31"/>
      <c r="M38" s="11"/>
      <c r="N38" s="11"/>
      <c r="O38" s="11"/>
      <c r="P38" s="11"/>
      <c r="Q38" s="11"/>
      <c r="R38" s="12"/>
      <c r="S38" s="12"/>
      <c r="U38" s="47">
        <f t="shared" si="105"/>
        <v>0.36749999999999999</v>
      </c>
      <c r="V38" s="28">
        <f t="shared" si="0"/>
        <v>482.08259681825535</v>
      </c>
      <c r="Z38" s="47">
        <f t="shared" si="106"/>
        <v>0.33337499999999998</v>
      </c>
      <c r="AA38" s="28">
        <f t="shared" si="1"/>
        <v>531.42963428783912</v>
      </c>
      <c r="AC38" s="5"/>
      <c r="AD38" s="5"/>
      <c r="AE38" s="5"/>
      <c r="AF38" s="5"/>
      <c r="AG38" s="5"/>
      <c r="AH38" s="49">
        <f t="shared" si="2"/>
        <v>0.33337499999999998</v>
      </c>
      <c r="AI38" s="49">
        <f t="shared" si="3"/>
        <v>0.16668749999999999</v>
      </c>
      <c r="AJ38" s="49">
        <f t="shared" si="4"/>
        <v>0.15081250000000002</v>
      </c>
      <c r="AK38" s="49">
        <f t="shared" si="5"/>
        <v>0.23336249999999997</v>
      </c>
      <c r="AL38" s="50">
        <f t="shared" si="6"/>
        <v>5049.2125984251979</v>
      </c>
      <c r="AN38" s="5"/>
      <c r="AO38" s="5"/>
      <c r="AP38" s="5"/>
      <c r="AQ38" s="5"/>
      <c r="AR38" s="5"/>
      <c r="AS38" s="49">
        <f t="shared" si="7"/>
        <v>0.36749999999999999</v>
      </c>
      <c r="AT38" s="49">
        <f t="shared" si="8"/>
        <v>0.18375</v>
      </c>
      <c r="AU38" s="49">
        <f t="shared" si="9"/>
        <v>0.16624999999999998</v>
      </c>
      <c r="AV38" s="49">
        <f t="shared" si="10"/>
        <v>0.2333625</v>
      </c>
      <c r="AW38" s="50">
        <f t="shared" si="11"/>
        <v>2019.685039370079</v>
      </c>
      <c r="AZ38" s="44">
        <v>20</v>
      </c>
      <c r="BA38" s="51">
        <f t="shared" si="114"/>
        <v>0</v>
      </c>
      <c r="BB38" s="51">
        <f t="shared" si="114"/>
        <v>0</v>
      </c>
      <c r="BC38" s="51">
        <f t="shared" si="114"/>
        <v>0</v>
      </c>
      <c r="BD38" s="51">
        <f t="shared" si="114"/>
        <v>0</v>
      </c>
      <c r="BE38" s="51">
        <f t="shared" si="114"/>
        <v>0</v>
      </c>
      <c r="BF38" s="51">
        <f t="shared" si="114"/>
        <v>0</v>
      </c>
      <c r="BG38" s="51">
        <f t="shared" si="114"/>
        <v>0</v>
      </c>
      <c r="BH38" s="51">
        <f t="shared" si="114"/>
        <v>0</v>
      </c>
      <c r="BI38" s="51">
        <f t="shared" si="114"/>
        <v>0</v>
      </c>
      <c r="BJ38" s="51">
        <f t="shared" si="114"/>
        <v>0</v>
      </c>
      <c r="BK38" s="51">
        <f t="shared" si="115"/>
        <v>0</v>
      </c>
      <c r="BL38" s="51">
        <f t="shared" si="115"/>
        <v>0</v>
      </c>
      <c r="BM38" s="51">
        <f t="shared" si="115"/>
        <v>0</v>
      </c>
      <c r="BN38" s="51">
        <f t="shared" si="115"/>
        <v>0</v>
      </c>
      <c r="BO38" s="51">
        <f t="shared" si="115"/>
        <v>0</v>
      </c>
      <c r="BP38" s="51">
        <f t="shared" si="115"/>
        <v>0</v>
      </c>
      <c r="BQ38" s="51">
        <f t="shared" si="115"/>
        <v>0</v>
      </c>
      <c r="BR38" s="51">
        <f t="shared" si="115"/>
        <v>0</v>
      </c>
      <c r="BS38" s="51">
        <f t="shared" si="115"/>
        <v>0</v>
      </c>
      <c r="BT38" s="51">
        <f t="shared" si="115"/>
        <v>0</v>
      </c>
      <c r="BU38" s="51">
        <f t="shared" si="116"/>
        <v>0</v>
      </c>
      <c r="BV38" s="51">
        <f t="shared" si="116"/>
        <v>0</v>
      </c>
      <c r="BW38" s="51">
        <f t="shared" si="116"/>
        <v>0</v>
      </c>
      <c r="BX38" s="51">
        <f t="shared" si="116"/>
        <v>0</v>
      </c>
      <c r="BY38" s="51">
        <f t="shared" si="116"/>
        <v>0</v>
      </c>
      <c r="BZ38" s="51">
        <f t="shared" si="116"/>
        <v>0</v>
      </c>
      <c r="CA38" s="51">
        <f t="shared" si="116"/>
        <v>0</v>
      </c>
      <c r="CB38" s="51">
        <f t="shared" si="116"/>
        <v>0</v>
      </c>
      <c r="CC38" s="51">
        <f t="shared" si="116"/>
        <v>0</v>
      </c>
      <c r="CD38" s="51">
        <f t="shared" si="116"/>
        <v>0</v>
      </c>
      <c r="CE38" s="51">
        <f t="shared" si="117"/>
        <v>0</v>
      </c>
      <c r="CF38" s="51">
        <f t="shared" si="117"/>
        <v>0</v>
      </c>
      <c r="CG38" s="51">
        <f t="shared" si="117"/>
        <v>0</v>
      </c>
      <c r="CH38" s="51">
        <f t="shared" si="117"/>
        <v>0</v>
      </c>
      <c r="CI38" s="51">
        <f t="shared" si="117"/>
        <v>0</v>
      </c>
      <c r="CJ38" s="51">
        <f t="shared" si="117"/>
        <v>0</v>
      </c>
      <c r="CK38" s="51">
        <f t="shared" si="117"/>
        <v>0</v>
      </c>
      <c r="CL38" s="51">
        <f t="shared" si="117"/>
        <v>0</v>
      </c>
      <c r="CM38" s="51">
        <f t="shared" si="117"/>
        <v>0</v>
      </c>
      <c r="CN38" s="51">
        <f t="shared" si="117"/>
        <v>0</v>
      </c>
      <c r="CO38" s="51">
        <f t="shared" si="117"/>
        <v>0</v>
      </c>
      <c r="CQ38" s="44">
        <v>20</v>
      </c>
      <c r="CR38" s="51">
        <f t="shared" si="16"/>
        <v>482.08259681825535</v>
      </c>
      <c r="CS38" s="51">
        <f t="shared" si="120"/>
        <v>482.08259681825535</v>
      </c>
      <c r="CT38" s="51">
        <f t="shared" si="120"/>
        <v>482.08259681825535</v>
      </c>
      <c r="CU38" s="51">
        <f t="shared" si="120"/>
        <v>482.08259681825535</v>
      </c>
      <c r="CV38" s="51">
        <f t="shared" si="120"/>
        <v>482.08259681825535</v>
      </c>
      <c r="CW38" s="51">
        <f t="shared" si="120"/>
        <v>482.08259681825535</v>
      </c>
      <c r="CX38" s="51">
        <f t="shared" si="120"/>
        <v>482.08259681825535</v>
      </c>
      <c r="CY38" s="51">
        <f t="shared" si="120"/>
        <v>482.08259681825535</v>
      </c>
      <c r="CZ38" s="51">
        <f t="shared" si="120"/>
        <v>482.08259681825535</v>
      </c>
      <c r="DA38" s="51">
        <f t="shared" si="120"/>
        <v>482.08259681825535</v>
      </c>
      <c r="DB38" s="51">
        <f t="shared" si="120"/>
        <v>482.08259681825535</v>
      </c>
      <c r="DC38" s="51">
        <f t="shared" si="120"/>
        <v>482.08259681825535</v>
      </c>
      <c r="DD38" s="51">
        <f t="shared" si="120"/>
        <v>482.08259681825535</v>
      </c>
      <c r="DE38" s="51">
        <f t="shared" si="120"/>
        <v>482.08259681825535</v>
      </c>
      <c r="DF38" s="51">
        <f t="shared" si="120"/>
        <v>482.08259681825535</v>
      </c>
      <c r="DG38" s="51">
        <f t="shared" si="120"/>
        <v>482.08259681825535</v>
      </c>
      <c r="DH38" s="51">
        <f t="shared" si="120"/>
        <v>482.08259681825535</v>
      </c>
      <c r="DI38" s="51">
        <f t="shared" si="118"/>
        <v>482.08259681825535</v>
      </c>
      <c r="DJ38" s="51">
        <f t="shared" si="118"/>
        <v>482.08259681825535</v>
      </c>
      <c r="DK38" s="51">
        <f t="shared" si="118"/>
        <v>482.08259681825535</v>
      </c>
      <c r="DL38" s="51">
        <f t="shared" si="118"/>
        <v>482.08259681825535</v>
      </c>
      <c r="DM38" s="51">
        <f t="shared" si="118"/>
        <v>482.08259681825535</v>
      </c>
      <c r="DN38" s="51">
        <f t="shared" si="118"/>
        <v>482.08259681825535</v>
      </c>
      <c r="DO38" s="51">
        <f t="shared" si="118"/>
        <v>482.08259681825535</v>
      </c>
      <c r="DP38" s="51">
        <f t="shared" si="118"/>
        <v>482.08259681825535</v>
      </c>
      <c r="DQ38" s="51">
        <f t="shared" si="118"/>
        <v>482.08259681825535</v>
      </c>
      <c r="DR38" s="51">
        <f t="shared" si="118"/>
        <v>482.08259681825535</v>
      </c>
      <c r="DS38" s="51">
        <f t="shared" si="118"/>
        <v>482.08259681825535</v>
      </c>
      <c r="DT38" s="51">
        <f t="shared" si="118"/>
        <v>482.08259681825535</v>
      </c>
      <c r="DU38" s="51">
        <f t="shared" si="118"/>
        <v>482.08259681825535</v>
      </c>
      <c r="DV38" s="51">
        <f t="shared" si="118"/>
        <v>482.08259681825535</v>
      </c>
      <c r="DW38" s="51">
        <f t="shared" si="118"/>
        <v>482.08259681825535</v>
      </c>
      <c r="DX38" s="51">
        <f t="shared" si="121"/>
        <v>482.08259681825535</v>
      </c>
      <c r="DY38" s="51">
        <f t="shared" si="121"/>
        <v>482.08259681825535</v>
      </c>
      <c r="DZ38" s="51">
        <f t="shared" si="121"/>
        <v>482.08259681825535</v>
      </c>
      <c r="EA38" s="51">
        <f t="shared" si="121"/>
        <v>482.08259681825535</v>
      </c>
      <c r="EB38" s="51">
        <f t="shared" si="121"/>
        <v>482.08259681825535</v>
      </c>
      <c r="EC38" s="51">
        <f t="shared" si="121"/>
        <v>482.08259681825535</v>
      </c>
      <c r="ED38" s="51">
        <f t="shared" si="121"/>
        <v>482.08259681825535</v>
      </c>
      <c r="EE38" s="51">
        <f t="shared" si="121"/>
        <v>482.08259681825535</v>
      </c>
      <c r="EF38" s="51">
        <f t="shared" si="121"/>
        <v>482.08259681825535</v>
      </c>
      <c r="EH38" s="44">
        <v>20</v>
      </c>
      <c r="EI38" s="51">
        <f t="shared" si="126"/>
        <v>10628.592685756783</v>
      </c>
      <c r="EJ38" s="51">
        <f t="shared" si="126"/>
        <v>10097.163051468944</v>
      </c>
      <c r="EK38" s="51">
        <f t="shared" si="126"/>
        <v>9565.7334171811053</v>
      </c>
      <c r="EL38" s="51">
        <f t="shared" si="126"/>
        <v>9034.3037828932665</v>
      </c>
      <c r="EM38" s="51">
        <f t="shared" si="126"/>
        <v>8502.8741486054259</v>
      </c>
      <c r="EN38" s="51">
        <f t="shared" si="126"/>
        <v>7971.4445143175872</v>
      </c>
      <c r="EO38" s="51">
        <f t="shared" si="126"/>
        <v>7440.0148800297484</v>
      </c>
      <c r="EP38" s="51">
        <f t="shared" si="126"/>
        <v>6908.5852457419087</v>
      </c>
      <c r="EQ38" s="51">
        <f t="shared" si="126"/>
        <v>6377.1556114540699</v>
      </c>
      <c r="ER38" s="51">
        <f t="shared" si="126"/>
        <v>5845.7259771662302</v>
      </c>
      <c r="ES38" s="51">
        <f t="shared" si="126"/>
        <v>5314.2963428783914</v>
      </c>
      <c r="ET38" s="51">
        <f t="shared" si="126"/>
        <v>4782.8667085905527</v>
      </c>
      <c r="EU38" s="51">
        <f t="shared" si="126"/>
        <v>4251.437074302713</v>
      </c>
      <c r="EV38" s="51">
        <f t="shared" si="126"/>
        <v>3720.0074400148742</v>
      </c>
      <c r="EW38" s="51">
        <f t="shared" si="126"/>
        <v>3188.577805727035</v>
      </c>
      <c r="EX38" s="51">
        <f t="shared" si="126"/>
        <v>2657.1481714391957</v>
      </c>
      <c r="EY38" s="51">
        <f t="shared" si="122"/>
        <v>2125.7185371513565</v>
      </c>
      <c r="EZ38" s="51">
        <f t="shared" si="122"/>
        <v>1594.2889028635175</v>
      </c>
      <c r="FA38" s="51">
        <f t="shared" si="122"/>
        <v>1062.8592685756782</v>
      </c>
      <c r="FB38" s="51">
        <f t="shared" si="122"/>
        <v>531.42963428783912</v>
      </c>
      <c r="FC38" s="51">
        <f t="shared" si="122"/>
        <v>0</v>
      </c>
      <c r="FD38" s="51">
        <f t="shared" si="122"/>
        <v>-531.42963428783912</v>
      </c>
      <c r="FE38" s="51">
        <f t="shared" si="122"/>
        <v>-1062.8592685756782</v>
      </c>
      <c r="FF38" s="51">
        <f t="shared" si="122"/>
        <v>-1594.2889028635175</v>
      </c>
      <c r="FG38" s="51">
        <f t="shared" si="122"/>
        <v>-2125.7185371513565</v>
      </c>
      <c r="FH38" s="51">
        <f t="shared" si="122"/>
        <v>-2657.1481714391966</v>
      </c>
      <c r="FI38" s="51">
        <f t="shared" si="122"/>
        <v>-3188.5778057270368</v>
      </c>
      <c r="FJ38" s="51">
        <f t="shared" si="122"/>
        <v>-3720.0074400148769</v>
      </c>
      <c r="FK38" s="51">
        <f t="shared" si="122"/>
        <v>-4251.4370743027166</v>
      </c>
      <c r="FL38" s="51">
        <f t="shared" si="122"/>
        <v>-4782.8667085905572</v>
      </c>
      <c r="FM38" s="51">
        <f t="shared" si="122"/>
        <v>-5314.2963428783969</v>
      </c>
      <c r="FN38" s="51">
        <f t="shared" si="127"/>
        <v>-5845.7259771662375</v>
      </c>
      <c r="FO38" s="51">
        <f t="shared" si="127"/>
        <v>-6377.1556114540772</v>
      </c>
      <c r="FP38" s="51">
        <f t="shared" si="127"/>
        <v>-6908.5852457419178</v>
      </c>
      <c r="FQ38" s="51">
        <f t="shared" si="127"/>
        <v>-7440.0148800297575</v>
      </c>
      <c r="FR38" s="51">
        <f t="shared" si="127"/>
        <v>-7971.4445143175972</v>
      </c>
      <c r="FS38" s="51">
        <f t="shared" si="127"/>
        <v>-8502.8741486054369</v>
      </c>
      <c r="FT38" s="51">
        <f t="shared" si="127"/>
        <v>-9034.3037828932775</v>
      </c>
      <c r="FU38" s="51">
        <f t="shared" si="127"/>
        <v>-9565.7334171811181</v>
      </c>
      <c r="FV38" s="51">
        <f t="shared" si="127"/>
        <v>-10097.16305146896</v>
      </c>
      <c r="FW38" s="51">
        <f t="shared" si="127"/>
        <v>-10628.592685756797</v>
      </c>
      <c r="FY38" s="44">
        <v>20</v>
      </c>
      <c r="FZ38" s="51">
        <f t="shared" si="20"/>
        <v>11110.675282575039</v>
      </c>
      <c r="GA38" s="51">
        <f t="shared" si="21"/>
        <v>10579.2456482872</v>
      </c>
      <c r="GB38" s="51">
        <f t="shared" si="22"/>
        <v>10047.816013999362</v>
      </c>
      <c r="GC38" s="51">
        <f t="shared" si="23"/>
        <v>9516.3863797115227</v>
      </c>
      <c r="GD38" s="51">
        <f t="shared" si="24"/>
        <v>8984.9567454236822</v>
      </c>
      <c r="GE38" s="51">
        <f t="shared" si="25"/>
        <v>8453.5271111358434</v>
      </c>
      <c r="GF38" s="51">
        <f t="shared" si="26"/>
        <v>7922.0974768480037</v>
      </c>
      <c r="GG38" s="51">
        <f t="shared" si="27"/>
        <v>7390.667842560164</v>
      </c>
      <c r="GH38" s="51">
        <f t="shared" si="28"/>
        <v>6859.2382082723252</v>
      </c>
      <c r="GI38" s="51">
        <f t="shared" si="29"/>
        <v>6327.8085739844855</v>
      </c>
      <c r="GJ38" s="51">
        <f t="shared" si="30"/>
        <v>5796.3789396966467</v>
      </c>
      <c r="GK38" s="51">
        <f t="shared" si="31"/>
        <v>5264.949305408808</v>
      </c>
      <c r="GL38" s="51">
        <f t="shared" si="32"/>
        <v>4733.5196711209683</v>
      </c>
      <c r="GM38" s="51">
        <f t="shared" si="33"/>
        <v>4202.0900368331295</v>
      </c>
      <c r="GN38" s="51">
        <f t="shared" si="34"/>
        <v>3670.6604025452903</v>
      </c>
      <c r="GO38" s="51">
        <f t="shared" si="35"/>
        <v>3139.230768257451</v>
      </c>
      <c r="GP38" s="51">
        <f t="shared" si="36"/>
        <v>2607.8011339696118</v>
      </c>
      <c r="GQ38" s="51">
        <f t="shared" si="37"/>
        <v>2076.371499681773</v>
      </c>
      <c r="GR38" s="51">
        <f t="shared" si="38"/>
        <v>1544.9418653939335</v>
      </c>
      <c r="GS38" s="51">
        <f t="shared" si="39"/>
        <v>1013.5122311060945</v>
      </c>
      <c r="GT38" s="51">
        <f t="shared" si="40"/>
        <v>482.08259681825535</v>
      </c>
      <c r="GU38" s="51">
        <f t="shared" si="41"/>
        <v>-49.347037469583768</v>
      </c>
      <c r="GV38" s="51">
        <f t="shared" si="42"/>
        <v>-580.77667175742295</v>
      </c>
      <c r="GW38" s="51">
        <f t="shared" si="43"/>
        <v>-1112.2063060452622</v>
      </c>
      <c r="GX38" s="51">
        <f t="shared" si="44"/>
        <v>-1643.6359403331012</v>
      </c>
      <c r="GY38" s="51">
        <f t="shared" si="45"/>
        <v>-2175.0655746209413</v>
      </c>
      <c r="GZ38" s="51">
        <f t="shared" si="46"/>
        <v>-2706.4952089087815</v>
      </c>
      <c r="HA38" s="51">
        <f t="shared" si="47"/>
        <v>-3237.9248431966216</v>
      </c>
      <c r="HB38" s="51">
        <f t="shared" si="48"/>
        <v>-3769.3544774844613</v>
      </c>
      <c r="HC38" s="51">
        <f t="shared" si="49"/>
        <v>-4300.7841117723019</v>
      </c>
      <c r="HD38" s="51">
        <f t="shared" si="50"/>
        <v>-4832.2137460601416</v>
      </c>
      <c r="HE38" s="51">
        <f t="shared" si="51"/>
        <v>-5363.6433803479822</v>
      </c>
      <c r="HF38" s="51">
        <f t="shared" si="52"/>
        <v>-5895.0730146358219</v>
      </c>
      <c r="HG38" s="51">
        <f t="shared" si="53"/>
        <v>-6426.5026489236625</v>
      </c>
      <c r="HH38" s="51">
        <f t="shared" si="54"/>
        <v>-6957.9322832115022</v>
      </c>
      <c r="HI38" s="51">
        <f t="shared" si="55"/>
        <v>-7489.3619174993419</v>
      </c>
      <c r="HJ38" s="51">
        <f t="shared" si="56"/>
        <v>-8020.7915517871816</v>
      </c>
      <c r="HK38" s="51">
        <f t="shared" si="57"/>
        <v>-8552.2211860750213</v>
      </c>
      <c r="HL38" s="51">
        <f t="shared" si="58"/>
        <v>-9083.6508203628619</v>
      </c>
      <c r="HM38" s="51">
        <f t="shared" si="59"/>
        <v>-9615.0804546507043</v>
      </c>
      <c r="HN38" s="51">
        <f t="shared" si="60"/>
        <v>-10146.510088938541</v>
      </c>
      <c r="HP38" s="44">
        <v>20</v>
      </c>
      <c r="HQ38" s="52">
        <f t="shared" si="61"/>
        <v>5049.2125984251979</v>
      </c>
      <c r="HR38" s="51">
        <f t="shared" si="123"/>
        <v>5049.2125984251979</v>
      </c>
      <c r="HS38" s="51">
        <f t="shared" si="123"/>
        <v>5049.2125984251979</v>
      </c>
      <c r="HT38" s="51">
        <f t="shared" si="123"/>
        <v>5049.2125984251979</v>
      </c>
      <c r="HU38" s="51">
        <f t="shared" si="123"/>
        <v>5049.2125984251979</v>
      </c>
      <c r="HV38" s="51">
        <f t="shared" si="123"/>
        <v>5049.2125984251979</v>
      </c>
      <c r="HW38" s="51">
        <f t="shared" si="123"/>
        <v>5049.2125984251979</v>
      </c>
      <c r="HX38" s="51">
        <f t="shared" si="123"/>
        <v>5049.2125984251979</v>
      </c>
      <c r="HY38" s="51">
        <f t="shared" si="123"/>
        <v>5049.2125984251979</v>
      </c>
      <c r="HZ38" s="51">
        <f t="shared" si="123"/>
        <v>5049.2125984251979</v>
      </c>
      <c r="IA38" s="51">
        <f t="shared" si="123"/>
        <v>5049.2125984251979</v>
      </c>
      <c r="IB38" s="51">
        <f t="shared" si="123"/>
        <v>5049.2125984251979</v>
      </c>
      <c r="IC38" s="51">
        <f t="shared" si="123"/>
        <v>5049.2125984251979</v>
      </c>
      <c r="ID38" s="51">
        <f t="shared" si="123"/>
        <v>5049.2125984251979</v>
      </c>
      <c r="IE38" s="51">
        <f t="shared" si="123"/>
        <v>5049.2125984251979</v>
      </c>
      <c r="IF38" s="51">
        <f t="shared" si="123"/>
        <v>5049.2125984251979</v>
      </c>
      <c r="IG38" s="51">
        <f t="shared" si="123"/>
        <v>5049.2125984251979</v>
      </c>
      <c r="IH38" s="51">
        <f t="shared" si="119"/>
        <v>5049.2125984251979</v>
      </c>
      <c r="II38" s="51">
        <f t="shared" si="119"/>
        <v>5049.2125984251979</v>
      </c>
      <c r="IJ38" s="51">
        <f t="shared" si="119"/>
        <v>5049.2125984251979</v>
      </c>
      <c r="IK38" s="51">
        <f t="shared" si="119"/>
        <v>5049.2125984251979</v>
      </c>
      <c r="IL38" s="51">
        <f t="shared" si="119"/>
        <v>5049.2125984251979</v>
      </c>
      <c r="IM38" s="51">
        <f t="shared" si="119"/>
        <v>5049.2125984251979</v>
      </c>
      <c r="IN38" s="51">
        <f t="shared" si="119"/>
        <v>5049.2125984251979</v>
      </c>
      <c r="IO38" s="51">
        <f t="shared" si="119"/>
        <v>5049.2125984251979</v>
      </c>
      <c r="IP38" s="51">
        <f t="shared" si="119"/>
        <v>5049.2125984251979</v>
      </c>
      <c r="IQ38" s="51">
        <f t="shared" si="119"/>
        <v>5049.2125984251979</v>
      </c>
      <c r="IR38" s="51">
        <f t="shared" si="119"/>
        <v>5049.2125984251979</v>
      </c>
      <c r="IS38" s="51">
        <f t="shared" si="119"/>
        <v>5049.2125984251979</v>
      </c>
      <c r="IT38" s="51">
        <f t="shared" si="119"/>
        <v>5049.2125984251979</v>
      </c>
      <c r="IU38" s="51">
        <f t="shared" si="119"/>
        <v>5049.2125984251979</v>
      </c>
      <c r="IV38" s="51">
        <f t="shared" si="119"/>
        <v>5049.2125984251979</v>
      </c>
      <c r="IW38" s="51">
        <f t="shared" si="124"/>
        <v>5049.2125984251979</v>
      </c>
      <c r="IX38" s="51">
        <f t="shared" si="124"/>
        <v>5049.2125984251979</v>
      </c>
      <c r="IY38" s="51">
        <f t="shared" si="124"/>
        <v>5049.2125984251979</v>
      </c>
      <c r="IZ38" s="51">
        <f t="shared" si="124"/>
        <v>5049.2125984251979</v>
      </c>
      <c r="JA38" s="51">
        <f t="shared" si="124"/>
        <v>5049.2125984251979</v>
      </c>
      <c r="JB38" s="51">
        <f t="shared" si="124"/>
        <v>5049.2125984251979</v>
      </c>
      <c r="JC38" s="51">
        <f t="shared" si="124"/>
        <v>5049.2125984251979</v>
      </c>
      <c r="JD38" s="51">
        <f t="shared" si="124"/>
        <v>5049.2125984251979</v>
      </c>
      <c r="JE38" s="51">
        <f t="shared" si="124"/>
        <v>5049.2125984251979</v>
      </c>
      <c r="JG38" s="44">
        <v>20</v>
      </c>
      <c r="JH38" s="51">
        <f t="shared" si="128"/>
        <v>3.8535782310627315E-12</v>
      </c>
      <c r="JI38" s="51">
        <f t="shared" si="128"/>
        <v>197.41282339707865</v>
      </c>
      <c r="JJ38" s="51">
        <f t="shared" si="128"/>
        <v>384.70191226097012</v>
      </c>
      <c r="JK38" s="51">
        <f t="shared" si="128"/>
        <v>561.86726659167823</v>
      </c>
      <c r="JL38" s="51">
        <f t="shared" si="128"/>
        <v>728.90888638920308</v>
      </c>
      <c r="JM38" s="51">
        <f t="shared" si="128"/>
        <v>885.8267716535446</v>
      </c>
      <c r="JN38" s="51">
        <f t="shared" si="128"/>
        <v>1032.6209223847029</v>
      </c>
      <c r="JO38" s="51">
        <f t="shared" si="128"/>
        <v>1169.291338582678</v>
      </c>
      <c r="JP38" s="51">
        <f t="shared" si="128"/>
        <v>1295.8380202474693</v>
      </c>
      <c r="JQ38" s="51">
        <f t="shared" si="128"/>
        <v>1412.2609673790776</v>
      </c>
      <c r="JR38" s="51">
        <f t="shared" si="128"/>
        <v>1518.5601799775027</v>
      </c>
      <c r="JS38" s="51">
        <f t="shared" si="128"/>
        <v>1614.7356580427445</v>
      </c>
      <c r="JT38" s="51">
        <f t="shared" si="128"/>
        <v>1700.7874015748027</v>
      </c>
      <c r="JU38" s="51">
        <f t="shared" si="128"/>
        <v>1776.7154105736781</v>
      </c>
      <c r="JV38" s="51">
        <f t="shared" si="128"/>
        <v>1842.51968503937</v>
      </c>
      <c r="JW38" s="51">
        <f t="shared" si="128"/>
        <v>1898.2002249718785</v>
      </c>
      <c r="JX38" s="51">
        <f t="shared" si="125"/>
        <v>1943.7570303712041</v>
      </c>
      <c r="JY38" s="51">
        <f t="shared" si="125"/>
        <v>1979.1901012373455</v>
      </c>
      <c r="JZ38" s="51">
        <f t="shared" si="125"/>
        <v>2004.4994375703038</v>
      </c>
      <c r="KA38" s="51">
        <f t="shared" si="125"/>
        <v>2019.685039370079</v>
      </c>
      <c r="KB38" s="51">
        <f t="shared" si="125"/>
        <v>2024.7469066366707</v>
      </c>
      <c r="KC38" s="51">
        <f t="shared" si="125"/>
        <v>2019.685039370079</v>
      </c>
      <c r="KD38" s="51">
        <f t="shared" si="125"/>
        <v>2004.4994375703041</v>
      </c>
      <c r="KE38" s="51">
        <f t="shared" si="125"/>
        <v>1979.1901012373455</v>
      </c>
      <c r="KF38" s="51">
        <f t="shared" si="125"/>
        <v>1943.7570303712041</v>
      </c>
      <c r="KG38" s="51">
        <f t="shared" si="125"/>
        <v>1898.2002249718785</v>
      </c>
      <c r="KH38" s="51">
        <f t="shared" si="125"/>
        <v>1842.51968503937</v>
      </c>
      <c r="KI38" s="51">
        <f t="shared" si="125"/>
        <v>1776.7154105736786</v>
      </c>
      <c r="KJ38" s="51">
        <f t="shared" si="125"/>
        <v>1700.7874015748032</v>
      </c>
      <c r="KK38" s="51">
        <f t="shared" si="125"/>
        <v>1614.7356580427449</v>
      </c>
      <c r="KL38" s="51">
        <f t="shared" si="125"/>
        <v>1518.5601799775027</v>
      </c>
      <c r="KM38" s="51">
        <f t="shared" si="129"/>
        <v>1412.2609673790776</v>
      </c>
      <c r="KN38" s="51">
        <f t="shared" si="129"/>
        <v>1295.8380202474691</v>
      </c>
      <c r="KO38" s="51">
        <f t="shared" si="129"/>
        <v>1169.2913385826776</v>
      </c>
      <c r="KP38" s="51">
        <f t="shared" si="129"/>
        <v>1032.620922384702</v>
      </c>
      <c r="KQ38" s="51">
        <f t="shared" si="129"/>
        <v>885.82677165354335</v>
      </c>
      <c r="KR38" s="51">
        <f t="shared" si="129"/>
        <v>728.90888638920137</v>
      </c>
      <c r="KS38" s="51">
        <f t="shared" si="129"/>
        <v>561.86726659167584</v>
      </c>
      <c r="KT38" s="51">
        <f t="shared" si="129"/>
        <v>384.70191226096728</v>
      </c>
      <c r="KU38" s="51">
        <f t="shared" si="129"/>
        <v>197.41282339707516</v>
      </c>
      <c r="KV38" s="51">
        <f t="shared" si="129"/>
        <v>0</v>
      </c>
      <c r="KX38" s="53">
        <f t="shared" si="113"/>
        <v>14139.687013053404</v>
      </c>
      <c r="KY38" s="53">
        <f t="shared" si="65"/>
        <v>13730.294882034243</v>
      </c>
      <c r="KZ38" s="53">
        <f t="shared" si="66"/>
        <v>13337.39993129699</v>
      </c>
      <c r="LA38" s="53">
        <f t="shared" si="67"/>
        <v>12961.185817510981</v>
      </c>
      <c r="LB38" s="53">
        <f t="shared" si="68"/>
        <v>12601.865568374913</v>
      </c>
      <c r="LC38" s="53">
        <f t="shared" si="69"/>
        <v>12259.683169606396</v>
      </c>
      <c r="LD38" s="53">
        <f t="shared" si="70"/>
        <v>11934.914743432759</v>
      </c>
      <c r="LE38" s="53">
        <f t="shared" si="71"/>
        <v>11627.869170866756</v>
      </c>
      <c r="LF38" s="53">
        <f t="shared" si="72"/>
        <v>11338.887992844218</v>
      </c>
      <c r="LG38" s="53">
        <f t="shared" si="73"/>
        <v>11068.344413742565</v>
      </c>
      <c r="LH38" s="53">
        <f t="shared" si="74"/>
        <v>10816.641228472263</v>
      </c>
      <c r="LI38" s="53">
        <f t="shared" si="75"/>
        <v>10584.207505376873</v>
      </c>
      <c r="LJ38" s="53">
        <f t="shared" si="76"/>
        <v>10371.493885899132</v>
      </c>
      <c r="LK38" s="53">
        <f t="shared" si="77"/>
        <v>10178.966412187903</v>
      </c>
      <c r="LL38" s="53">
        <f t="shared" si="78"/>
        <v>10007.098867922406</v>
      </c>
      <c r="LM38" s="53">
        <f t="shared" si="79"/>
        <v>9856.3637154333628</v>
      </c>
      <c r="LN38" s="53">
        <f t="shared" si="80"/>
        <v>9727.2218297915297</v>
      </c>
      <c r="LO38" s="53">
        <f t="shared" si="81"/>
        <v>9620.111359411887</v>
      </c>
      <c r="LP38" s="53">
        <f t="shared" si="82"/>
        <v>9535.4361696459964</v>
      </c>
      <c r="LQ38" s="53">
        <f t="shared" si="83"/>
        <v>9473.5544337727242</v>
      </c>
      <c r="LR38" s="53">
        <f t="shared" si="84"/>
        <v>9434.7680061698684</v>
      </c>
      <c r="LS38" s="53">
        <f t="shared" si="85"/>
        <v>9419.313228529998</v>
      </c>
      <c r="LT38" s="53">
        <f t="shared" si="86"/>
        <v>9427.3537708311251</v>
      </c>
      <c r="LU38" s="53">
        <f t="shared" si="87"/>
        <v>9458.9759926749866</v>
      </c>
      <c r="LV38" s="53">
        <f t="shared" si="88"/>
        <v>9514.1871369021519</v>
      </c>
      <c r="LW38" s="53">
        <f t="shared" si="89"/>
        <v>9592.9164558250068</v>
      </c>
      <c r="LX38" s="53">
        <f t="shared" si="90"/>
        <v>9695.019147861758</v>
      </c>
      <c r="LY38" s="53">
        <f t="shared" si="91"/>
        <v>9820.2827776488739</v>
      </c>
      <c r="LZ38" s="53">
        <f t="shared" si="92"/>
        <v>9968.4356909841226</v>
      </c>
      <c r="MA38" s="53">
        <f t="shared" si="93"/>
        <v>10139.156833998797</v>
      </c>
      <c r="MB38" s="53">
        <f t="shared" si="94"/>
        <v>10332.086349839499</v>
      </c>
      <c r="MC38" s="53">
        <f t="shared" si="95"/>
        <v>10546.836351427162</v>
      </c>
      <c r="MD38" s="53">
        <f t="shared" si="96"/>
        <v>10783.00134305525</v>
      </c>
      <c r="ME38" s="53">
        <f t="shared" si="97"/>
        <v>11040.167869754674</v>
      </c>
      <c r="MF38" s="53">
        <f t="shared" si="98"/>
        <v>11317.923093840316</v>
      </c>
      <c r="MG38" s="53">
        <f t="shared" si="99"/>
        <v>11615.86211745435</v>
      </c>
      <c r="MH38" s="53">
        <f t="shared" si="100"/>
        <v>11933.593976815169</v>
      </c>
      <c r="MI38" s="53">
        <f t="shared" si="101"/>
        <v>12270.746321379122</v>
      </c>
      <c r="MJ38" s="53">
        <f t="shared" si="102"/>
        <v>12626.968856477704</v>
      </c>
      <c r="MK38" s="53">
        <f t="shared" si="103"/>
        <v>13001.935671668969</v>
      </c>
      <c r="ML38" s="53">
        <f t="shared" si="104"/>
        <v>13395.346601608293</v>
      </c>
      <c r="MN38" s="68" t="s">
        <v>104</v>
      </c>
      <c r="MO38" s="72">
        <v>0</v>
      </c>
      <c r="MP38" s="5" t="s">
        <v>86</v>
      </c>
      <c r="MQ38" s="5"/>
      <c r="MS38" s="54"/>
      <c r="MT38" s="54"/>
      <c r="MU38" s="54"/>
      <c r="MV38" s="54"/>
      <c r="MW38" s="54"/>
      <c r="MX38" s="54"/>
      <c r="MY38" s="54"/>
      <c r="MZ38" s="54"/>
      <c r="NA38" s="54"/>
      <c r="NB38" s="54"/>
      <c r="NC38" s="54"/>
      <c r="ND38" s="54"/>
      <c r="NE38" s="54"/>
      <c r="NF38" s="54"/>
      <c r="NG38" s="54"/>
      <c r="NH38" s="54"/>
      <c r="NI38" s="54"/>
      <c r="NJ38" s="54"/>
      <c r="NK38" s="54"/>
      <c r="NL38" s="54"/>
      <c r="NM38" s="54"/>
      <c r="NN38" s="54"/>
      <c r="NO38" s="54"/>
      <c r="NP38" s="54"/>
      <c r="NQ38" s="54"/>
      <c r="NR38" s="54"/>
      <c r="NS38" s="54"/>
      <c r="NT38" s="54"/>
      <c r="NU38" s="54"/>
      <c r="NV38" s="54"/>
      <c r="NW38" s="54"/>
      <c r="NX38" s="54"/>
      <c r="NY38" s="54"/>
      <c r="NZ38" s="54"/>
      <c r="OA38" s="54"/>
      <c r="OB38" s="54"/>
      <c r="OC38" s="54"/>
      <c r="OD38" s="54"/>
      <c r="OE38" s="54"/>
      <c r="OF38" s="54"/>
      <c r="OG38" s="54"/>
      <c r="OH38" s="55"/>
      <c r="OI38" s="55"/>
      <c r="OJ38" s="55"/>
      <c r="OK38" s="55"/>
      <c r="OL38" s="55"/>
      <c r="OM38" s="55"/>
      <c r="ON38" s="55"/>
      <c r="OO38" s="55"/>
      <c r="OP38" s="55"/>
      <c r="OQ38" s="55"/>
      <c r="OR38" s="55"/>
    </row>
    <row r="39" spans="1:408" s="28" customFormat="1" ht="13.8" x14ac:dyDescent="0.3">
      <c r="H39" s="74"/>
      <c r="M39" s="11"/>
      <c r="N39" s="11"/>
      <c r="O39" s="11"/>
      <c r="P39" s="11"/>
      <c r="Q39" s="11"/>
      <c r="R39" s="12"/>
      <c r="S39" s="12"/>
      <c r="U39" s="47">
        <f t="shared" si="105"/>
        <v>0.35</v>
      </c>
      <c r="V39" s="28">
        <f t="shared" si="0"/>
        <v>0</v>
      </c>
      <c r="Z39" s="47">
        <f t="shared" si="106"/>
        <v>0.3175</v>
      </c>
      <c r="AA39" s="28">
        <f t="shared" si="1"/>
        <v>0</v>
      </c>
      <c r="AC39" s="5"/>
      <c r="AD39" s="5"/>
      <c r="AE39" s="5"/>
      <c r="AF39" s="5"/>
      <c r="AG39" s="5"/>
      <c r="AH39" s="49">
        <f>AF18</f>
        <v>0.3175</v>
      </c>
      <c r="AI39" s="49">
        <f>AH39/2</f>
        <v>0.15875</v>
      </c>
      <c r="AJ39" s="49">
        <f t="shared" si="4"/>
        <v>0.15875</v>
      </c>
      <c r="AK39" s="49">
        <f t="shared" si="5"/>
        <v>0.22224999999999998</v>
      </c>
      <c r="AL39" s="50">
        <f t="shared" si="6"/>
        <v>5061.8672665916774</v>
      </c>
      <c r="AN39" s="5"/>
      <c r="AO39" s="5"/>
      <c r="AP39" s="5"/>
      <c r="AQ39" s="5"/>
      <c r="AR39" s="5"/>
      <c r="AS39" s="49">
        <f>AQ18</f>
        <v>0.35</v>
      </c>
      <c r="AT39" s="49">
        <f>AS39/2</f>
        <v>0.17499999999999999</v>
      </c>
      <c r="AU39" s="49">
        <f t="shared" si="9"/>
        <v>0.17499999999999999</v>
      </c>
      <c r="AV39" s="49">
        <f t="shared" si="10"/>
        <v>0.22224999999999998</v>
      </c>
      <c r="AW39" s="50">
        <f t="shared" si="11"/>
        <v>2024.7469066366707</v>
      </c>
      <c r="AZ39" s="44">
        <v>21</v>
      </c>
      <c r="BA39" s="51">
        <f t="shared" ref="BA39:BJ48" si="130">$C$31/$G$18</f>
        <v>0</v>
      </c>
      <c r="BB39" s="51">
        <f t="shared" si="130"/>
        <v>0</v>
      </c>
      <c r="BC39" s="51">
        <f t="shared" si="130"/>
        <v>0</v>
      </c>
      <c r="BD39" s="51">
        <f t="shared" si="130"/>
        <v>0</v>
      </c>
      <c r="BE39" s="51">
        <f t="shared" si="130"/>
        <v>0</v>
      </c>
      <c r="BF39" s="51">
        <f t="shared" si="130"/>
        <v>0</v>
      </c>
      <c r="BG39" s="51">
        <f t="shared" si="130"/>
        <v>0</v>
      </c>
      <c r="BH39" s="51">
        <f t="shared" si="130"/>
        <v>0</v>
      </c>
      <c r="BI39" s="51">
        <f t="shared" si="130"/>
        <v>0</v>
      </c>
      <c r="BJ39" s="51">
        <f t="shared" si="130"/>
        <v>0</v>
      </c>
      <c r="BK39" s="51">
        <f t="shared" ref="BK39:BT48" si="131">$C$31/$G$18</f>
        <v>0</v>
      </c>
      <c r="BL39" s="51">
        <f t="shared" si="131"/>
        <v>0</v>
      </c>
      <c r="BM39" s="51">
        <f t="shared" si="131"/>
        <v>0</v>
      </c>
      <c r="BN39" s="51">
        <f t="shared" si="131"/>
        <v>0</v>
      </c>
      <c r="BO39" s="51">
        <f t="shared" si="131"/>
        <v>0</v>
      </c>
      <c r="BP39" s="51">
        <f t="shared" si="131"/>
        <v>0</v>
      </c>
      <c r="BQ39" s="51">
        <f t="shared" si="131"/>
        <v>0</v>
      </c>
      <c r="BR39" s="51">
        <f t="shared" si="131"/>
        <v>0</v>
      </c>
      <c r="BS39" s="51">
        <f t="shared" si="131"/>
        <v>0</v>
      </c>
      <c r="BT39" s="51">
        <f t="shared" si="131"/>
        <v>0</v>
      </c>
      <c r="BU39" s="51">
        <f t="shared" ref="BU39:CD48" si="132">$C$31/$G$18</f>
        <v>0</v>
      </c>
      <c r="BV39" s="51">
        <f t="shared" si="132"/>
        <v>0</v>
      </c>
      <c r="BW39" s="51">
        <f t="shared" si="132"/>
        <v>0</v>
      </c>
      <c r="BX39" s="51">
        <f t="shared" si="132"/>
        <v>0</v>
      </c>
      <c r="BY39" s="51">
        <f t="shared" si="132"/>
        <v>0</v>
      </c>
      <c r="BZ39" s="51">
        <f t="shared" si="132"/>
        <v>0</v>
      </c>
      <c r="CA39" s="51">
        <f t="shared" si="132"/>
        <v>0</v>
      </c>
      <c r="CB39" s="51">
        <f t="shared" si="132"/>
        <v>0</v>
      </c>
      <c r="CC39" s="51">
        <f t="shared" si="132"/>
        <v>0</v>
      </c>
      <c r="CD39" s="51">
        <f t="shared" si="132"/>
        <v>0</v>
      </c>
      <c r="CE39" s="51">
        <f t="shared" ref="CE39:CO48" si="133">$C$31/$G$18</f>
        <v>0</v>
      </c>
      <c r="CF39" s="51">
        <f t="shared" si="133"/>
        <v>0</v>
      </c>
      <c r="CG39" s="51">
        <f t="shared" si="133"/>
        <v>0</v>
      </c>
      <c r="CH39" s="51">
        <f t="shared" si="133"/>
        <v>0</v>
      </c>
      <c r="CI39" s="51">
        <f t="shared" si="133"/>
        <v>0</v>
      </c>
      <c r="CJ39" s="51">
        <f t="shared" si="133"/>
        <v>0</v>
      </c>
      <c r="CK39" s="51">
        <f t="shared" si="133"/>
        <v>0</v>
      </c>
      <c r="CL39" s="51">
        <f t="shared" si="133"/>
        <v>0</v>
      </c>
      <c r="CM39" s="51">
        <f t="shared" si="133"/>
        <v>0</v>
      </c>
      <c r="CN39" s="51">
        <f t="shared" si="133"/>
        <v>0</v>
      </c>
      <c r="CO39" s="51">
        <f t="shared" si="133"/>
        <v>0</v>
      </c>
      <c r="CQ39" s="44">
        <v>21</v>
      </c>
      <c r="CR39" s="51">
        <f t="shared" si="16"/>
        <v>0</v>
      </c>
      <c r="CS39" s="51">
        <f t="shared" si="120"/>
        <v>0</v>
      </c>
      <c r="CT39" s="51">
        <f t="shared" si="120"/>
        <v>0</v>
      </c>
      <c r="CU39" s="51">
        <f t="shared" si="120"/>
        <v>0</v>
      </c>
      <c r="CV39" s="51">
        <f t="shared" si="120"/>
        <v>0</v>
      </c>
      <c r="CW39" s="51">
        <f t="shared" si="120"/>
        <v>0</v>
      </c>
      <c r="CX39" s="51">
        <f t="shared" si="120"/>
        <v>0</v>
      </c>
      <c r="CY39" s="51">
        <f t="shared" si="120"/>
        <v>0</v>
      </c>
      <c r="CZ39" s="51">
        <f t="shared" si="120"/>
        <v>0</v>
      </c>
      <c r="DA39" s="51">
        <f t="shared" si="120"/>
        <v>0</v>
      </c>
      <c r="DB39" s="51">
        <f t="shared" si="120"/>
        <v>0</v>
      </c>
      <c r="DC39" s="51">
        <f t="shared" si="120"/>
        <v>0</v>
      </c>
      <c r="DD39" s="51">
        <f t="shared" si="120"/>
        <v>0</v>
      </c>
      <c r="DE39" s="51">
        <f t="shared" si="120"/>
        <v>0</v>
      </c>
      <c r="DF39" s="51">
        <f t="shared" si="120"/>
        <v>0</v>
      </c>
      <c r="DG39" s="51">
        <f t="shared" si="120"/>
        <v>0</v>
      </c>
      <c r="DH39" s="51">
        <f t="shared" si="120"/>
        <v>0</v>
      </c>
      <c r="DI39" s="51">
        <f t="shared" si="118"/>
        <v>0</v>
      </c>
      <c r="DJ39" s="51">
        <f t="shared" si="118"/>
        <v>0</v>
      </c>
      <c r="DK39" s="51">
        <f t="shared" si="118"/>
        <v>0</v>
      </c>
      <c r="DL39" s="51">
        <f t="shared" si="118"/>
        <v>0</v>
      </c>
      <c r="DM39" s="51">
        <f t="shared" si="118"/>
        <v>0</v>
      </c>
      <c r="DN39" s="51">
        <f t="shared" si="118"/>
        <v>0</v>
      </c>
      <c r="DO39" s="51">
        <f t="shared" si="118"/>
        <v>0</v>
      </c>
      <c r="DP39" s="51">
        <f t="shared" si="118"/>
        <v>0</v>
      </c>
      <c r="DQ39" s="51">
        <f t="shared" si="118"/>
        <v>0</v>
      </c>
      <c r="DR39" s="51">
        <f t="shared" si="118"/>
        <v>0</v>
      </c>
      <c r="DS39" s="51">
        <f t="shared" si="118"/>
        <v>0</v>
      </c>
      <c r="DT39" s="51">
        <f t="shared" si="118"/>
        <v>0</v>
      </c>
      <c r="DU39" s="51">
        <f t="shared" si="118"/>
        <v>0</v>
      </c>
      <c r="DV39" s="51">
        <f t="shared" si="118"/>
        <v>0</v>
      </c>
      <c r="DW39" s="51">
        <f t="shared" si="118"/>
        <v>0</v>
      </c>
      <c r="DX39" s="51">
        <f t="shared" si="121"/>
        <v>0</v>
      </c>
      <c r="DY39" s="51">
        <f t="shared" si="121"/>
        <v>0</v>
      </c>
      <c r="DZ39" s="51">
        <f t="shared" si="121"/>
        <v>0</v>
      </c>
      <c r="EA39" s="51">
        <f t="shared" si="121"/>
        <v>0</v>
      </c>
      <c r="EB39" s="51">
        <f t="shared" si="121"/>
        <v>0</v>
      </c>
      <c r="EC39" s="51">
        <f t="shared" si="121"/>
        <v>0</v>
      </c>
      <c r="ED39" s="51">
        <f t="shared" si="121"/>
        <v>0</v>
      </c>
      <c r="EE39" s="51">
        <f t="shared" si="121"/>
        <v>0</v>
      </c>
      <c r="EF39" s="51">
        <f t="shared" si="121"/>
        <v>0</v>
      </c>
      <c r="EH39" s="44">
        <v>21</v>
      </c>
      <c r="EI39" s="51">
        <f t="shared" si="126"/>
        <v>10628.592685756783</v>
      </c>
      <c r="EJ39" s="51">
        <f t="shared" si="126"/>
        <v>10097.163051468944</v>
      </c>
      <c r="EK39" s="51">
        <f t="shared" si="126"/>
        <v>9565.7334171811053</v>
      </c>
      <c r="EL39" s="51">
        <f t="shared" si="126"/>
        <v>9034.3037828932665</v>
      </c>
      <c r="EM39" s="51">
        <f t="shared" si="126"/>
        <v>8502.8741486054259</v>
      </c>
      <c r="EN39" s="51">
        <f t="shared" si="126"/>
        <v>7971.4445143175872</v>
      </c>
      <c r="EO39" s="51">
        <f t="shared" si="126"/>
        <v>7440.0148800297484</v>
      </c>
      <c r="EP39" s="51">
        <f t="shared" si="126"/>
        <v>6908.5852457419087</v>
      </c>
      <c r="EQ39" s="51">
        <f t="shared" si="126"/>
        <v>6377.1556114540699</v>
      </c>
      <c r="ER39" s="51">
        <f t="shared" si="126"/>
        <v>5845.7259771662302</v>
      </c>
      <c r="ES39" s="51">
        <f t="shared" si="126"/>
        <v>5314.2963428783914</v>
      </c>
      <c r="ET39" s="51">
        <f t="shared" si="126"/>
        <v>4782.8667085905527</v>
      </c>
      <c r="EU39" s="51">
        <f t="shared" si="126"/>
        <v>4251.437074302713</v>
      </c>
      <c r="EV39" s="51">
        <f t="shared" si="126"/>
        <v>3720.0074400148742</v>
      </c>
      <c r="EW39" s="51">
        <f t="shared" si="126"/>
        <v>3188.577805727035</v>
      </c>
      <c r="EX39" s="51">
        <f t="shared" si="126"/>
        <v>2657.1481714391957</v>
      </c>
      <c r="EY39" s="51">
        <f t="shared" si="122"/>
        <v>2125.7185371513565</v>
      </c>
      <c r="EZ39" s="51">
        <f t="shared" si="122"/>
        <v>1594.2889028635175</v>
      </c>
      <c r="FA39" s="51">
        <f t="shared" si="122"/>
        <v>1062.8592685756782</v>
      </c>
      <c r="FB39" s="51">
        <f t="shared" si="122"/>
        <v>531.42963428783912</v>
      </c>
      <c r="FC39" s="51">
        <f t="shared" si="122"/>
        <v>0</v>
      </c>
      <c r="FD39" s="51">
        <f t="shared" si="122"/>
        <v>-531.42963428783912</v>
      </c>
      <c r="FE39" s="51">
        <f t="shared" si="122"/>
        <v>-1062.8592685756782</v>
      </c>
      <c r="FF39" s="51">
        <f t="shared" si="122"/>
        <v>-1594.2889028635175</v>
      </c>
      <c r="FG39" s="51">
        <f t="shared" si="122"/>
        <v>-2125.7185371513565</v>
      </c>
      <c r="FH39" s="51">
        <f t="shared" si="122"/>
        <v>-2657.1481714391966</v>
      </c>
      <c r="FI39" s="51">
        <f t="shared" si="122"/>
        <v>-3188.5778057270368</v>
      </c>
      <c r="FJ39" s="51">
        <f t="shared" si="122"/>
        <v>-3720.0074400148769</v>
      </c>
      <c r="FK39" s="51">
        <f t="shared" si="122"/>
        <v>-4251.4370743027166</v>
      </c>
      <c r="FL39" s="51">
        <f t="shared" si="122"/>
        <v>-4782.8667085905572</v>
      </c>
      <c r="FM39" s="51">
        <f t="shared" si="122"/>
        <v>-5314.2963428783969</v>
      </c>
      <c r="FN39" s="51">
        <f t="shared" si="127"/>
        <v>-5845.7259771662375</v>
      </c>
      <c r="FO39" s="51">
        <f t="shared" si="127"/>
        <v>-6377.1556114540772</v>
      </c>
      <c r="FP39" s="51">
        <f t="shared" si="127"/>
        <v>-6908.5852457419178</v>
      </c>
      <c r="FQ39" s="51">
        <f t="shared" si="127"/>
        <v>-7440.0148800297575</v>
      </c>
      <c r="FR39" s="51">
        <f t="shared" si="127"/>
        <v>-7971.4445143175972</v>
      </c>
      <c r="FS39" s="51">
        <f t="shared" si="127"/>
        <v>-8502.8741486054369</v>
      </c>
      <c r="FT39" s="51">
        <f t="shared" si="127"/>
        <v>-9034.3037828932775</v>
      </c>
      <c r="FU39" s="51">
        <f t="shared" si="127"/>
        <v>-9565.7334171811181</v>
      </c>
      <c r="FV39" s="51">
        <f t="shared" si="127"/>
        <v>-10097.16305146896</v>
      </c>
      <c r="FW39" s="51">
        <f t="shared" si="127"/>
        <v>-10628.592685756797</v>
      </c>
      <c r="FY39" s="44">
        <v>21</v>
      </c>
      <c r="FZ39" s="51">
        <f t="shared" si="20"/>
        <v>10628.592685756783</v>
      </c>
      <c r="GA39" s="51">
        <f t="shared" si="21"/>
        <v>10097.163051468944</v>
      </c>
      <c r="GB39" s="51">
        <f t="shared" si="22"/>
        <v>9565.7334171811053</v>
      </c>
      <c r="GC39" s="51">
        <f t="shared" si="23"/>
        <v>9034.3037828932665</v>
      </c>
      <c r="GD39" s="51">
        <f t="shared" si="24"/>
        <v>8502.8741486054259</v>
      </c>
      <c r="GE39" s="51">
        <f t="shared" si="25"/>
        <v>7971.4445143175872</v>
      </c>
      <c r="GF39" s="51">
        <f t="shared" si="26"/>
        <v>7440.0148800297484</v>
      </c>
      <c r="GG39" s="51">
        <f t="shared" si="27"/>
        <v>6908.5852457419087</v>
      </c>
      <c r="GH39" s="51">
        <f t="shared" si="28"/>
        <v>6377.1556114540699</v>
      </c>
      <c r="GI39" s="51">
        <f t="shared" si="29"/>
        <v>5845.7259771662302</v>
      </c>
      <c r="GJ39" s="51">
        <f t="shared" si="30"/>
        <v>5314.2963428783914</v>
      </c>
      <c r="GK39" s="51">
        <f t="shared" si="31"/>
        <v>4782.8667085905527</v>
      </c>
      <c r="GL39" s="51">
        <f t="shared" si="32"/>
        <v>4251.437074302713</v>
      </c>
      <c r="GM39" s="51">
        <f t="shared" si="33"/>
        <v>3720.0074400148742</v>
      </c>
      <c r="GN39" s="51">
        <f t="shared" si="34"/>
        <v>3188.577805727035</v>
      </c>
      <c r="GO39" s="51">
        <f t="shared" si="35"/>
        <v>2657.1481714391957</v>
      </c>
      <c r="GP39" s="51">
        <f t="shared" si="36"/>
        <v>2125.7185371513565</v>
      </c>
      <c r="GQ39" s="51">
        <f t="shared" si="37"/>
        <v>1594.2889028635175</v>
      </c>
      <c r="GR39" s="51">
        <f t="shared" si="38"/>
        <v>1062.8592685756782</v>
      </c>
      <c r="GS39" s="51">
        <f t="shared" si="39"/>
        <v>531.42963428783912</v>
      </c>
      <c r="GT39" s="51">
        <f t="shared" si="40"/>
        <v>0</v>
      </c>
      <c r="GU39" s="51">
        <f t="shared" si="41"/>
        <v>-531.42963428783912</v>
      </c>
      <c r="GV39" s="51">
        <f t="shared" si="42"/>
        <v>-1062.8592685756782</v>
      </c>
      <c r="GW39" s="51">
        <f t="shared" si="43"/>
        <v>-1594.2889028635175</v>
      </c>
      <c r="GX39" s="51">
        <f t="shared" si="44"/>
        <v>-2125.7185371513565</v>
      </c>
      <c r="GY39" s="51">
        <f t="shared" si="45"/>
        <v>-2657.1481714391966</v>
      </c>
      <c r="GZ39" s="51">
        <f t="shared" si="46"/>
        <v>-3188.5778057270368</v>
      </c>
      <c r="HA39" s="51">
        <f t="shared" si="47"/>
        <v>-3720.0074400148769</v>
      </c>
      <c r="HB39" s="51">
        <f t="shared" si="48"/>
        <v>-4251.4370743027166</v>
      </c>
      <c r="HC39" s="51">
        <f t="shared" si="49"/>
        <v>-4782.8667085905572</v>
      </c>
      <c r="HD39" s="51">
        <f t="shared" si="50"/>
        <v>-5314.2963428783969</v>
      </c>
      <c r="HE39" s="51">
        <f t="shared" si="51"/>
        <v>-5845.7259771662375</v>
      </c>
      <c r="HF39" s="51">
        <f t="shared" si="52"/>
        <v>-6377.1556114540772</v>
      </c>
      <c r="HG39" s="51">
        <f t="shared" si="53"/>
        <v>-6908.5852457419178</v>
      </c>
      <c r="HH39" s="51">
        <f t="shared" si="54"/>
        <v>-7440.0148800297575</v>
      </c>
      <c r="HI39" s="51">
        <f t="shared" si="55"/>
        <v>-7971.4445143175972</v>
      </c>
      <c r="HJ39" s="51">
        <f t="shared" si="56"/>
        <v>-8502.8741486054369</v>
      </c>
      <c r="HK39" s="51">
        <f t="shared" si="57"/>
        <v>-9034.3037828932775</v>
      </c>
      <c r="HL39" s="51">
        <f t="shared" si="58"/>
        <v>-9565.7334171811181</v>
      </c>
      <c r="HM39" s="51">
        <f t="shared" si="59"/>
        <v>-10097.16305146896</v>
      </c>
      <c r="HN39" s="51">
        <f t="shared" si="60"/>
        <v>-10628.592685756797</v>
      </c>
      <c r="HP39" s="44">
        <v>21</v>
      </c>
      <c r="HQ39" s="52">
        <f t="shared" si="61"/>
        <v>5061.8672665916774</v>
      </c>
      <c r="HR39" s="51">
        <f t="shared" si="123"/>
        <v>5061.8672665916774</v>
      </c>
      <c r="HS39" s="51">
        <f t="shared" si="123"/>
        <v>5061.8672665916774</v>
      </c>
      <c r="HT39" s="51">
        <f t="shared" si="123"/>
        <v>5061.8672665916774</v>
      </c>
      <c r="HU39" s="51">
        <f t="shared" si="123"/>
        <v>5061.8672665916774</v>
      </c>
      <c r="HV39" s="51">
        <f t="shared" si="123"/>
        <v>5061.8672665916774</v>
      </c>
      <c r="HW39" s="51">
        <f t="shared" si="123"/>
        <v>5061.8672665916774</v>
      </c>
      <c r="HX39" s="51">
        <f t="shared" si="123"/>
        <v>5061.8672665916774</v>
      </c>
      <c r="HY39" s="51">
        <f t="shared" si="123"/>
        <v>5061.8672665916774</v>
      </c>
      <c r="HZ39" s="51">
        <f t="shared" si="123"/>
        <v>5061.8672665916774</v>
      </c>
      <c r="IA39" s="51">
        <f t="shared" si="123"/>
        <v>5061.8672665916774</v>
      </c>
      <c r="IB39" s="51">
        <f t="shared" si="123"/>
        <v>5061.8672665916774</v>
      </c>
      <c r="IC39" s="51">
        <f t="shared" si="123"/>
        <v>5061.8672665916774</v>
      </c>
      <c r="ID39" s="51">
        <f t="shared" si="123"/>
        <v>5061.8672665916774</v>
      </c>
      <c r="IE39" s="51">
        <f t="shared" si="123"/>
        <v>5061.8672665916774</v>
      </c>
      <c r="IF39" s="51">
        <f t="shared" si="123"/>
        <v>5061.8672665916774</v>
      </c>
      <c r="IG39" s="51">
        <f t="shared" si="123"/>
        <v>5061.8672665916774</v>
      </c>
      <c r="IH39" s="51">
        <f t="shared" si="119"/>
        <v>5061.8672665916774</v>
      </c>
      <c r="II39" s="51">
        <f t="shared" si="119"/>
        <v>5061.8672665916774</v>
      </c>
      <c r="IJ39" s="51">
        <f t="shared" si="119"/>
        <v>5061.8672665916774</v>
      </c>
      <c r="IK39" s="51">
        <f t="shared" si="119"/>
        <v>5061.8672665916774</v>
      </c>
      <c r="IL39" s="51">
        <f t="shared" si="119"/>
        <v>5061.8672665916774</v>
      </c>
      <c r="IM39" s="51">
        <f t="shared" si="119"/>
        <v>5061.8672665916774</v>
      </c>
      <c r="IN39" s="51">
        <f t="shared" si="119"/>
        <v>5061.8672665916774</v>
      </c>
      <c r="IO39" s="51">
        <f t="shared" si="119"/>
        <v>5061.8672665916774</v>
      </c>
      <c r="IP39" s="51">
        <f t="shared" si="119"/>
        <v>5061.8672665916774</v>
      </c>
      <c r="IQ39" s="51">
        <f t="shared" si="119"/>
        <v>5061.8672665916774</v>
      </c>
      <c r="IR39" s="51">
        <f t="shared" si="119"/>
        <v>5061.8672665916774</v>
      </c>
      <c r="IS39" s="51">
        <f t="shared" si="119"/>
        <v>5061.8672665916774</v>
      </c>
      <c r="IT39" s="51">
        <f t="shared" si="119"/>
        <v>5061.8672665916774</v>
      </c>
      <c r="IU39" s="51">
        <f t="shared" si="119"/>
        <v>5061.8672665916774</v>
      </c>
      <c r="IV39" s="51">
        <f t="shared" si="119"/>
        <v>5061.8672665916774</v>
      </c>
      <c r="IW39" s="51">
        <f t="shared" si="124"/>
        <v>5061.8672665916774</v>
      </c>
      <c r="IX39" s="51">
        <f t="shared" si="124"/>
        <v>5061.8672665916774</v>
      </c>
      <c r="IY39" s="51">
        <f t="shared" si="124"/>
        <v>5061.8672665916774</v>
      </c>
      <c r="IZ39" s="51">
        <f t="shared" si="124"/>
        <v>5061.8672665916774</v>
      </c>
      <c r="JA39" s="51">
        <f t="shared" si="124"/>
        <v>5061.8672665916774</v>
      </c>
      <c r="JB39" s="51">
        <f t="shared" si="124"/>
        <v>5061.8672665916774</v>
      </c>
      <c r="JC39" s="51">
        <f t="shared" si="124"/>
        <v>5061.8672665916774</v>
      </c>
      <c r="JD39" s="51">
        <f t="shared" si="124"/>
        <v>5061.8672665916774</v>
      </c>
      <c r="JE39" s="51">
        <f t="shared" si="124"/>
        <v>5061.8672665916774</v>
      </c>
      <c r="JG39" s="44">
        <v>21</v>
      </c>
      <c r="JH39" s="51">
        <f t="shared" si="128"/>
        <v>3.8535782310627315E-12</v>
      </c>
      <c r="JI39" s="51">
        <f t="shared" si="128"/>
        <v>197.41282339707865</v>
      </c>
      <c r="JJ39" s="51">
        <f t="shared" si="128"/>
        <v>384.70191226097012</v>
      </c>
      <c r="JK39" s="51">
        <f t="shared" si="128"/>
        <v>561.86726659167823</v>
      </c>
      <c r="JL39" s="51">
        <f t="shared" si="128"/>
        <v>728.90888638920308</v>
      </c>
      <c r="JM39" s="51">
        <f t="shared" si="128"/>
        <v>885.8267716535446</v>
      </c>
      <c r="JN39" s="51">
        <f t="shared" si="128"/>
        <v>1032.6209223847029</v>
      </c>
      <c r="JO39" s="51">
        <f t="shared" si="128"/>
        <v>1169.291338582678</v>
      </c>
      <c r="JP39" s="51">
        <f t="shared" si="128"/>
        <v>1295.8380202474693</v>
      </c>
      <c r="JQ39" s="51">
        <f t="shared" si="128"/>
        <v>1412.2609673790776</v>
      </c>
      <c r="JR39" s="51">
        <f t="shared" si="128"/>
        <v>1518.5601799775027</v>
      </c>
      <c r="JS39" s="51">
        <f t="shared" si="128"/>
        <v>1614.7356580427445</v>
      </c>
      <c r="JT39" s="51">
        <f t="shared" si="128"/>
        <v>1700.7874015748027</v>
      </c>
      <c r="JU39" s="51">
        <f t="shared" si="128"/>
        <v>1776.7154105736781</v>
      </c>
      <c r="JV39" s="51">
        <f t="shared" si="128"/>
        <v>1842.51968503937</v>
      </c>
      <c r="JW39" s="51">
        <f t="shared" si="128"/>
        <v>1898.2002249718785</v>
      </c>
      <c r="JX39" s="51">
        <f t="shared" si="125"/>
        <v>1943.7570303712041</v>
      </c>
      <c r="JY39" s="51">
        <f t="shared" si="125"/>
        <v>1979.1901012373455</v>
      </c>
      <c r="JZ39" s="51">
        <f t="shared" si="125"/>
        <v>2004.4994375703038</v>
      </c>
      <c r="KA39" s="51">
        <f t="shared" si="125"/>
        <v>2019.685039370079</v>
      </c>
      <c r="KB39" s="51">
        <f t="shared" si="125"/>
        <v>2024.7469066366707</v>
      </c>
      <c r="KC39" s="51">
        <f t="shared" si="125"/>
        <v>2019.685039370079</v>
      </c>
      <c r="KD39" s="51">
        <f t="shared" si="125"/>
        <v>2004.4994375703041</v>
      </c>
      <c r="KE39" s="51">
        <f t="shared" si="125"/>
        <v>1979.1901012373455</v>
      </c>
      <c r="KF39" s="51">
        <f t="shared" si="125"/>
        <v>1943.7570303712041</v>
      </c>
      <c r="KG39" s="51">
        <f t="shared" si="125"/>
        <v>1898.2002249718785</v>
      </c>
      <c r="KH39" s="51">
        <f t="shared" si="125"/>
        <v>1842.51968503937</v>
      </c>
      <c r="KI39" s="51">
        <f t="shared" si="125"/>
        <v>1776.7154105736786</v>
      </c>
      <c r="KJ39" s="51">
        <f t="shared" si="125"/>
        <v>1700.7874015748032</v>
      </c>
      <c r="KK39" s="51">
        <f t="shared" si="125"/>
        <v>1614.7356580427449</v>
      </c>
      <c r="KL39" s="51">
        <f t="shared" si="125"/>
        <v>1518.5601799775027</v>
      </c>
      <c r="KM39" s="51">
        <f t="shared" si="129"/>
        <v>1412.2609673790776</v>
      </c>
      <c r="KN39" s="51">
        <f t="shared" si="129"/>
        <v>1295.8380202474691</v>
      </c>
      <c r="KO39" s="51">
        <f t="shared" si="129"/>
        <v>1169.2913385826776</v>
      </c>
      <c r="KP39" s="51">
        <f t="shared" si="129"/>
        <v>1032.620922384702</v>
      </c>
      <c r="KQ39" s="51">
        <f t="shared" si="129"/>
        <v>885.82677165354335</v>
      </c>
      <c r="KR39" s="51">
        <f t="shared" si="129"/>
        <v>728.90888638920137</v>
      </c>
      <c r="KS39" s="51">
        <f t="shared" si="129"/>
        <v>561.86726659167584</v>
      </c>
      <c r="KT39" s="51">
        <f t="shared" si="129"/>
        <v>384.70191226096728</v>
      </c>
      <c r="KU39" s="51">
        <f t="shared" si="129"/>
        <v>197.41282339707516</v>
      </c>
      <c r="KV39" s="51">
        <f t="shared" si="129"/>
        <v>0</v>
      </c>
      <c r="KX39" s="53">
        <f t="shared" si="113"/>
        <v>13778.043516896711</v>
      </c>
      <c r="KY39" s="53">
        <f t="shared" si="65"/>
        <v>13376.737936815962</v>
      </c>
      <c r="KZ39" s="53">
        <f t="shared" si="66"/>
        <v>12992.872783424147</v>
      </c>
      <c r="LA39" s="53">
        <f t="shared" si="67"/>
        <v>12626.687213643097</v>
      </c>
      <c r="LB39" s="53">
        <f t="shared" si="68"/>
        <v>12278.448352897478</v>
      </c>
      <c r="LC39" s="53">
        <f t="shared" si="69"/>
        <v>11948.451595363947</v>
      </c>
      <c r="LD39" s="53">
        <f t="shared" si="70"/>
        <v>11637.020237022914</v>
      </c>
      <c r="LE39" s="53">
        <f t="shared" si="71"/>
        <v>11344.504285111496</v>
      </c>
      <c r="LF39" s="53">
        <f t="shared" si="72"/>
        <v>11071.278286206776</v>
      </c>
      <c r="LG39" s="53">
        <f t="shared" si="73"/>
        <v>10817.738025753833</v>
      </c>
      <c r="LH39" s="53">
        <f t="shared" si="74"/>
        <v>10584.295978209768</v>
      </c>
      <c r="LI39" s="53">
        <f t="shared" si="75"/>
        <v>10371.375432505802</v>
      </c>
      <c r="LJ39" s="53">
        <f t="shared" si="76"/>
        <v>10179.403284407157</v>
      </c>
      <c r="LK39" s="53">
        <f t="shared" si="77"/>
        <v>10008.801575516067</v>
      </c>
      <c r="LL39" s="53">
        <f t="shared" si="78"/>
        <v>9859.9779647940722</v>
      </c>
      <c r="LM39" s="53">
        <f t="shared" si="79"/>
        <v>9733.3154351952144</v>
      </c>
      <c r="LN39" s="53">
        <f t="shared" si="80"/>
        <v>9629.1616536601068</v>
      </c>
      <c r="LO39" s="53">
        <f t="shared" si="81"/>
        <v>9547.818502154214</v>
      </c>
      <c r="LP39" s="53">
        <f t="shared" si="82"/>
        <v>9489.5323638329573</v>
      </c>
      <c r="LQ39" s="53">
        <f t="shared" si="83"/>
        <v>9454.4857662774102</v>
      </c>
      <c r="LR39" s="53">
        <f t="shared" si="84"/>
        <v>9442.7909423846286</v>
      </c>
      <c r="LS39" s="53">
        <f t="shared" si="85"/>
        <v>9454.4857662774102</v>
      </c>
      <c r="LT39" s="53">
        <f t="shared" si="86"/>
        <v>9489.5323638329573</v>
      </c>
      <c r="LU39" s="53">
        <f t="shared" si="87"/>
        <v>9547.818502154214</v>
      </c>
      <c r="LV39" s="53">
        <f t="shared" si="88"/>
        <v>9629.1616536601068</v>
      </c>
      <c r="LW39" s="53">
        <f t="shared" si="89"/>
        <v>9733.3154351952162</v>
      </c>
      <c r="LX39" s="53">
        <f t="shared" si="90"/>
        <v>9859.9779647940722</v>
      </c>
      <c r="LY39" s="53">
        <f t="shared" si="91"/>
        <v>10008.801575516067</v>
      </c>
      <c r="LZ39" s="53">
        <f t="shared" si="92"/>
        <v>10179.403284407159</v>
      </c>
      <c r="MA39" s="53">
        <f t="shared" si="93"/>
        <v>10371.375432505805</v>
      </c>
      <c r="MB39" s="53">
        <f t="shared" si="94"/>
        <v>10584.29597820977</v>
      </c>
      <c r="MC39" s="53">
        <f t="shared" si="95"/>
        <v>10817.738025753837</v>
      </c>
      <c r="MD39" s="53">
        <f t="shared" si="96"/>
        <v>11071.27828620678</v>
      </c>
      <c r="ME39" s="53">
        <f t="shared" si="97"/>
        <v>11344.504285111503</v>
      </c>
      <c r="MF39" s="53">
        <f t="shared" si="98"/>
        <v>11637.020237022922</v>
      </c>
      <c r="MG39" s="53">
        <f t="shared" si="99"/>
        <v>11948.451595363955</v>
      </c>
      <c r="MH39" s="53">
        <f t="shared" si="100"/>
        <v>12278.448352897485</v>
      </c>
      <c r="MI39" s="53">
        <f t="shared" si="101"/>
        <v>12626.687213643105</v>
      </c>
      <c r="MJ39" s="53">
        <f t="shared" si="102"/>
        <v>12992.872783424158</v>
      </c>
      <c r="MK39" s="53">
        <f t="shared" si="103"/>
        <v>13376.737936815975</v>
      </c>
      <c r="ML39" s="53">
        <f t="shared" si="104"/>
        <v>13778.043516896721</v>
      </c>
      <c r="MO39" s="73"/>
      <c r="MP39" s="73"/>
      <c r="MQ39" s="73"/>
      <c r="MR39" s="5"/>
      <c r="MS39" s="54"/>
      <c r="MT39" s="54"/>
      <c r="MU39" s="54"/>
      <c r="MV39" s="54"/>
      <c r="MW39" s="54"/>
      <c r="MX39" s="54"/>
      <c r="MY39" s="54"/>
      <c r="MZ39" s="54"/>
      <c r="NA39" s="54"/>
      <c r="NB39" s="54"/>
      <c r="NC39" s="54"/>
      <c r="ND39" s="54"/>
      <c r="NE39" s="54"/>
      <c r="NF39" s="54"/>
      <c r="NG39" s="54"/>
      <c r="NH39" s="54"/>
      <c r="NI39" s="54"/>
      <c r="NJ39" s="54"/>
      <c r="NK39" s="54"/>
      <c r="NL39" s="54"/>
      <c r="NM39" s="54"/>
      <c r="NN39" s="54"/>
      <c r="NO39" s="54"/>
      <c r="NP39" s="54"/>
      <c r="NQ39" s="54"/>
      <c r="NR39" s="54"/>
      <c r="NS39" s="54"/>
      <c r="NT39" s="54"/>
      <c r="NU39" s="54"/>
      <c r="NV39" s="54"/>
      <c r="NW39" s="54"/>
      <c r="NX39" s="54"/>
      <c r="NY39" s="54"/>
      <c r="NZ39" s="54"/>
      <c r="OA39" s="54"/>
      <c r="OB39" s="54"/>
      <c r="OC39" s="54"/>
      <c r="OD39" s="54"/>
      <c r="OE39" s="54"/>
      <c r="OF39" s="54"/>
      <c r="OG39" s="54"/>
      <c r="OH39" s="55"/>
      <c r="OI39" s="55"/>
      <c r="OJ39" s="55"/>
      <c r="OK39" s="55"/>
      <c r="OL39" s="55"/>
      <c r="OM39" s="55"/>
      <c r="ON39" s="55"/>
      <c r="OO39" s="55"/>
      <c r="OP39" s="55"/>
      <c r="OQ39" s="55"/>
      <c r="OR39" s="55"/>
    </row>
    <row r="40" spans="1:408" s="28" customFormat="1" ht="13.8" x14ac:dyDescent="0.3">
      <c r="A40" s="76">
        <f>KX19</f>
        <v>20270.244622121871</v>
      </c>
      <c r="B40" s="74"/>
      <c r="C40" s="77">
        <f>LR19</f>
        <v>10259.641912358198</v>
      </c>
      <c r="D40" s="74"/>
      <c r="E40" s="78">
        <f>ML19</f>
        <v>986.94074939170787</v>
      </c>
      <c r="M40" s="11"/>
      <c r="N40" s="11"/>
      <c r="O40" s="11"/>
      <c r="P40" s="11"/>
      <c r="Q40" s="11"/>
      <c r="R40" s="12"/>
      <c r="S40" s="12"/>
      <c r="U40" s="47">
        <f t="shared" si="105"/>
        <v>0.33249999999999996</v>
      </c>
      <c r="V40" s="28">
        <f t="shared" si="0"/>
        <v>-482.08259681825535</v>
      </c>
      <c r="Z40" s="47">
        <f t="shared" si="106"/>
        <v>0.30162500000000003</v>
      </c>
      <c r="AA40" s="28">
        <f t="shared" si="1"/>
        <v>-531.42963428783912</v>
      </c>
      <c r="AC40" s="5"/>
      <c r="AD40" s="5"/>
      <c r="AE40" s="5"/>
      <c r="AF40" s="5"/>
      <c r="AG40" s="5"/>
      <c r="AH40" s="49">
        <f t="shared" ref="AH40:AH59" si="134">AH39-$AH$39/20</f>
        <v>0.30162500000000003</v>
      </c>
      <c r="AI40" s="49">
        <f t="shared" ref="AI40:AI59" si="135">AH40/2</f>
        <v>0.15081250000000002</v>
      </c>
      <c r="AJ40" s="49">
        <f t="shared" si="4"/>
        <v>0.16668749999999999</v>
      </c>
      <c r="AK40" s="49">
        <f t="shared" si="5"/>
        <v>0.21113750000000001</v>
      </c>
      <c r="AL40" s="50">
        <f t="shared" si="6"/>
        <v>5049.2125984251979</v>
      </c>
      <c r="AN40" s="5"/>
      <c r="AO40" s="5"/>
      <c r="AP40" s="5"/>
      <c r="AQ40" s="5"/>
      <c r="AR40" s="5"/>
      <c r="AS40" s="49">
        <f t="shared" ref="AS40:AS59" si="136">AS39-$AS$39/20</f>
        <v>0.33249999999999996</v>
      </c>
      <c r="AT40" s="49">
        <f t="shared" ref="AT40:AT59" si="137">AS40/2</f>
        <v>0.16624999999999998</v>
      </c>
      <c r="AU40" s="49">
        <f t="shared" si="9"/>
        <v>0.18375</v>
      </c>
      <c r="AV40" s="49">
        <f t="shared" si="10"/>
        <v>0.21113749999999998</v>
      </c>
      <c r="AW40" s="50">
        <f t="shared" si="11"/>
        <v>2019.685039370079</v>
      </c>
      <c r="AZ40" s="44">
        <v>22</v>
      </c>
      <c r="BA40" s="51">
        <f t="shared" si="130"/>
        <v>0</v>
      </c>
      <c r="BB40" s="51">
        <f t="shared" si="130"/>
        <v>0</v>
      </c>
      <c r="BC40" s="51">
        <f t="shared" si="130"/>
        <v>0</v>
      </c>
      <c r="BD40" s="51">
        <f t="shared" si="130"/>
        <v>0</v>
      </c>
      <c r="BE40" s="51">
        <f t="shared" si="130"/>
        <v>0</v>
      </c>
      <c r="BF40" s="51">
        <f t="shared" si="130"/>
        <v>0</v>
      </c>
      <c r="BG40" s="51">
        <f t="shared" si="130"/>
        <v>0</v>
      </c>
      <c r="BH40" s="51">
        <f t="shared" si="130"/>
        <v>0</v>
      </c>
      <c r="BI40" s="51">
        <f t="shared" si="130"/>
        <v>0</v>
      </c>
      <c r="BJ40" s="51">
        <f t="shared" si="130"/>
        <v>0</v>
      </c>
      <c r="BK40" s="51">
        <f t="shared" si="131"/>
        <v>0</v>
      </c>
      <c r="BL40" s="51">
        <f t="shared" si="131"/>
        <v>0</v>
      </c>
      <c r="BM40" s="51">
        <f t="shared" si="131"/>
        <v>0</v>
      </c>
      <c r="BN40" s="51">
        <f t="shared" si="131"/>
        <v>0</v>
      </c>
      <c r="BO40" s="51">
        <f t="shared" si="131"/>
        <v>0</v>
      </c>
      <c r="BP40" s="51">
        <f t="shared" si="131"/>
        <v>0</v>
      </c>
      <c r="BQ40" s="51">
        <f t="shared" si="131"/>
        <v>0</v>
      </c>
      <c r="BR40" s="51">
        <f t="shared" si="131"/>
        <v>0</v>
      </c>
      <c r="BS40" s="51">
        <f t="shared" si="131"/>
        <v>0</v>
      </c>
      <c r="BT40" s="51">
        <f t="shared" si="131"/>
        <v>0</v>
      </c>
      <c r="BU40" s="51">
        <f t="shared" si="132"/>
        <v>0</v>
      </c>
      <c r="BV40" s="51">
        <f t="shared" si="132"/>
        <v>0</v>
      </c>
      <c r="BW40" s="51">
        <f t="shared" si="132"/>
        <v>0</v>
      </c>
      <c r="BX40" s="51">
        <f t="shared" si="132"/>
        <v>0</v>
      </c>
      <c r="BY40" s="51">
        <f t="shared" si="132"/>
        <v>0</v>
      </c>
      <c r="BZ40" s="51">
        <f t="shared" si="132"/>
        <v>0</v>
      </c>
      <c r="CA40" s="51">
        <f t="shared" si="132"/>
        <v>0</v>
      </c>
      <c r="CB40" s="51">
        <f t="shared" si="132"/>
        <v>0</v>
      </c>
      <c r="CC40" s="51">
        <f t="shared" si="132"/>
        <v>0</v>
      </c>
      <c r="CD40" s="51">
        <f t="shared" si="132"/>
        <v>0</v>
      </c>
      <c r="CE40" s="51">
        <f t="shared" si="133"/>
        <v>0</v>
      </c>
      <c r="CF40" s="51">
        <f t="shared" si="133"/>
        <v>0</v>
      </c>
      <c r="CG40" s="51">
        <f t="shared" si="133"/>
        <v>0</v>
      </c>
      <c r="CH40" s="51">
        <f t="shared" si="133"/>
        <v>0</v>
      </c>
      <c r="CI40" s="51">
        <f t="shared" si="133"/>
        <v>0</v>
      </c>
      <c r="CJ40" s="51">
        <f t="shared" si="133"/>
        <v>0</v>
      </c>
      <c r="CK40" s="51">
        <f t="shared" si="133"/>
        <v>0</v>
      </c>
      <c r="CL40" s="51">
        <f t="shared" si="133"/>
        <v>0</v>
      </c>
      <c r="CM40" s="51">
        <f t="shared" si="133"/>
        <v>0</v>
      </c>
      <c r="CN40" s="51">
        <f t="shared" si="133"/>
        <v>0</v>
      </c>
      <c r="CO40" s="51">
        <f t="shared" si="133"/>
        <v>0</v>
      </c>
      <c r="CQ40" s="44">
        <v>22</v>
      </c>
      <c r="CR40" s="51">
        <f t="shared" si="16"/>
        <v>-482.08259681825535</v>
      </c>
      <c r="CS40" s="51">
        <f t="shared" si="120"/>
        <v>-482.08259681825535</v>
      </c>
      <c r="CT40" s="51">
        <f t="shared" si="120"/>
        <v>-482.08259681825535</v>
      </c>
      <c r="CU40" s="51">
        <f t="shared" si="120"/>
        <v>-482.08259681825535</v>
      </c>
      <c r="CV40" s="51">
        <f t="shared" si="120"/>
        <v>-482.08259681825535</v>
      </c>
      <c r="CW40" s="51">
        <f t="shared" si="120"/>
        <v>-482.08259681825535</v>
      </c>
      <c r="CX40" s="51">
        <f t="shared" si="120"/>
        <v>-482.08259681825535</v>
      </c>
      <c r="CY40" s="51">
        <f t="shared" si="120"/>
        <v>-482.08259681825535</v>
      </c>
      <c r="CZ40" s="51">
        <f t="shared" si="120"/>
        <v>-482.08259681825535</v>
      </c>
      <c r="DA40" s="51">
        <f t="shared" si="120"/>
        <v>-482.08259681825535</v>
      </c>
      <c r="DB40" s="51">
        <f t="shared" si="120"/>
        <v>-482.08259681825535</v>
      </c>
      <c r="DC40" s="51">
        <f t="shared" si="120"/>
        <v>-482.08259681825535</v>
      </c>
      <c r="DD40" s="51">
        <f t="shared" si="120"/>
        <v>-482.08259681825535</v>
      </c>
      <c r="DE40" s="51">
        <f t="shared" si="120"/>
        <v>-482.08259681825535</v>
      </c>
      <c r="DF40" s="51">
        <f t="shared" si="120"/>
        <v>-482.08259681825535</v>
      </c>
      <c r="DG40" s="51">
        <f t="shared" si="120"/>
        <v>-482.08259681825535</v>
      </c>
      <c r="DH40" s="51">
        <f t="shared" si="120"/>
        <v>-482.08259681825535</v>
      </c>
      <c r="DI40" s="51">
        <f t="shared" si="118"/>
        <v>-482.08259681825535</v>
      </c>
      <c r="DJ40" s="51">
        <f t="shared" si="118"/>
        <v>-482.08259681825535</v>
      </c>
      <c r="DK40" s="51">
        <f t="shared" si="118"/>
        <v>-482.08259681825535</v>
      </c>
      <c r="DL40" s="51">
        <f t="shared" si="118"/>
        <v>-482.08259681825535</v>
      </c>
      <c r="DM40" s="51">
        <f t="shared" si="118"/>
        <v>-482.08259681825535</v>
      </c>
      <c r="DN40" s="51">
        <f t="shared" si="118"/>
        <v>-482.08259681825535</v>
      </c>
      <c r="DO40" s="51">
        <f t="shared" si="118"/>
        <v>-482.08259681825535</v>
      </c>
      <c r="DP40" s="51">
        <f t="shared" si="118"/>
        <v>-482.08259681825535</v>
      </c>
      <c r="DQ40" s="51">
        <f t="shared" si="118"/>
        <v>-482.08259681825535</v>
      </c>
      <c r="DR40" s="51">
        <f t="shared" si="118"/>
        <v>-482.08259681825535</v>
      </c>
      <c r="DS40" s="51">
        <f t="shared" si="118"/>
        <v>-482.08259681825535</v>
      </c>
      <c r="DT40" s="51">
        <f t="shared" si="118"/>
        <v>-482.08259681825535</v>
      </c>
      <c r="DU40" s="51">
        <f t="shared" si="118"/>
        <v>-482.08259681825535</v>
      </c>
      <c r="DV40" s="51">
        <f t="shared" si="118"/>
        <v>-482.08259681825535</v>
      </c>
      <c r="DW40" s="51">
        <f t="shared" si="118"/>
        <v>-482.08259681825535</v>
      </c>
      <c r="DX40" s="51">
        <f t="shared" si="121"/>
        <v>-482.08259681825535</v>
      </c>
      <c r="DY40" s="51">
        <f t="shared" si="121"/>
        <v>-482.08259681825535</v>
      </c>
      <c r="DZ40" s="51">
        <f t="shared" si="121"/>
        <v>-482.08259681825535</v>
      </c>
      <c r="EA40" s="51">
        <f t="shared" si="121"/>
        <v>-482.08259681825535</v>
      </c>
      <c r="EB40" s="51">
        <f t="shared" si="121"/>
        <v>-482.08259681825535</v>
      </c>
      <c r="EC40" s="51">
        <f t="shared" si="121"/>
        <v>-482.08259681825535</v>
      </c>
      <c r="ED40" s="51">
        <f t="shared" si="121"/>
        <v>-482.08259681825535</v>
      </c>
      <c r="EE40" s="51">
        <f t="shared" si="121"/>
        <v>-482.08259681825535</v>
      </c>
      <c r="EF40" s="51">
        <f t="shared" si="121"/>
        <v>-482.08259681825535</v>
      </c>
      <c r="EH40" s="44">
        <v>22</v>
      </c>
      <c r="EI40" s="51">
        <f t="shared" si="126"/>
        <v>10628.592685756783</v>
      </c>
      <c r="EJ40" s="51">
        <f t="shared" si="126"/>
        <v>10097.163051468944</v>
      </c>
      <c r="EK40" s="51">
        <f t="shared" si="126"/>
        <v>9565.7334171811053</v>
      </c>
      <c r="EL40" s="51">
        <f t="shared" si="126"/>
        <v>9034.3037828932665</v>
      </c>
      <c r="EM40" s="51">
        <f t="shared" si="126"/>
        <v>8502.8741486054259</v>
      </c>
      <c r="EN40" s="51">
        <f t="shared" si="126"/>
        <v>7971.4445143175872</v>
      </c>
      <c r="EO40" s="51">
        <f t="shared" si="126"/>
        <v>7440.0148800297484</v>
      </c>
      <c r="EP40" s="51">
        <f t="shared" si="126"/>
        <v>6908.5852457419087</v>
      </c>
      <c r="EQ40" s="51">
        <f t="shared" si="126"/>
        <v>6377.1556114540699</v>
      </c>
      <c r="ER40" s="51">
        <f t="shared" si="126"/>
        <v>5845.7259771662302</v>
      </c>
      <c r="ES40" s="51">
        <f t="shared" si="126"/>
        <v>5314.2963428783914</v>
      </c>
      <c r="ET40" s="51">
        <f t="shared" si="126"/>
        <v>4782.8667085905527</v>
      </c>
      <c r="EU40" s="51">
        <f t="shared" si="126"/>
        <v>4251.437074302713</v>
      </c>
      <c r="EV40" s="51">
        <f t="shared" si="126"/>
        <v>3720.0074400148742</v>
      </c>
      <c r="EW40" s="51">
        <f t="shared" si="126"/>
        <v>3188.577805727035</v>
      </c>
      <c r="EX40" s="51">
        <f t="shared" si="126"/>
        <v>2657.1481714391957</v>
      </c>
      <c r="EY40" s="51">
        <f t="shared" si="122"/>
        <v>2125.7185371513565</v>
      </c>
      <c r="EZ40" s="51">
        <f t="shared" si="122"/>
        <v>1594.2889028635175</v>
      </c>
      <c r="FA40" s="51">
        <f t="shared" si="122"/>
        <v>1062.8592685756782</v>
      </c>
      <c r="FB40" s="51">
        <f t="shared" si="122"/>
        <v>531.42963428783912</v>
      </c>
      <c r="FC40" s="51">
        <f t="shared" si="122"/>
        <v>0</v>
      </c>
      <c r="FD40" s="51">
        <f t="shared" si="122"/>
        <v>-531.42963428783912</v>
      </c>
      <c r="FE40" s="51">
        <f t="shared" si="122"/>
        <v>-1062.8592685756782</v>
      </c>
      <c r="FF40" s="51">
        <f t="shared" si="122"/>
        <v>-1594.2889028635175</v>
      </c>
      <c r="FG40" s="51">
        <f t="shared" si="122"/>
        <v>-2125.7185371513565</v>
      </c>
      <c r="FH40" s="51">
        <f t="shared" si="122"/>
        <v>-2657.1481714391966</v>
      </c>
      <c r="FI40" s="51">
        <f t="shared" si="122"/>
        <v>-3188.5778057270368</v>
      </c>
      <c r="FJ40" s="51">
        <f t="shared" si="122"/>
        <v>-3720.0074400148769</v>
      </c>
      <c r="FK40" s="51">
        <f t="shared" si="122"/>
        <v>-4251.4370743027166</v>
      </c>
      <c r="FL40" s="51">
        <f t="shared" si="122"/>
        <v>-4782.8667085905572</v>
      </c>
      <c r="FM40" s="51">
        <f t="shared" si="122"/>
        <v>-5314.2963428783969</v>
      </c>
      <c r="FN40" s="51">
        <f t="shared" si="127"/>
        <v>-5845.7259771662375</v>
      </c>
      <c r="FO40" s="51">
        <f t="shared" si="127"/>
        <v>-6377.1556114540772</v>
      </c>
      <c r="FP40" s="51">
        <f t="shared" si="127"/>
        <v>-6908.5852457419178</v>
      </c>
      <c r="FQ40" s="51">
        <f t="shared" si="127"/>
        <v>-7440.0148800297575</v>
      </c>
      <c r="FR40" s="51">
        <f t="shared" si="127"/>
        <v>-7971.4445143175972</v>
      </c>
      <c r="FS40" s="51">
        <f t="shared" si="127"/>
        <v>-8502.8741486054369</v>
      </c>
      <c r="FT40" s="51">
        <f t="shared" si="127"/>
        <v>-9034.3037828932775</v>
      </c>
      <c r="FU40" s="51">
        <f t="shared" si="127"/>
        <v>-9565.7334171811181</v>
      </c>
      <c r="FV40" s="51">
        <f t="shared" si="127"/>
        <v>-10097.16305146896</v>
      </c>
      <c r="FW40" s="51">
        <f t="shared" si="127"/>
        <v>-10628.592685756797</v>
      </c>
      <c r="FY40" s="44">
        <v>22</v>
      </c>
      <c r="FZ40" s="51">
        <f t="shared" si="20"/>
        <v>10146.510088938527</v>
      </c>
      <c r="GA40" s="51">
        <f t="shared" si="21"/>
        <v>9615.0804546506879</v>
      </c>
      <c r="GB40" s="51">
        <f t="shared" si="22"/>
        <v>9083.6508203628491</v>
      </c>
      <c r="GC40" s="51">
        <f t="shared" si="23"/>
        <v>8552.2211860750103</v>
      </c>
      <c r="GD40" s="51">
        <f t="shared" si="24"/>
        <v>8020.7915517871706</v>
      </c>
      <c r="GE40" s="51">
        <f t="shared" si="25"/>
        <v>7489.3619174993319</v>
      </c>
      <c r="GF40" s="51">
        <f t="shared" si="26"/>
        <v>6957.9322832114931</v>
      </c>
      <c r="GG40" s="51">
        <f t="shared" si="27"/>
        <v>6426.5026489236534</v>
      </c>
      <c r="GH40" s="51">
        <f t="shared" si="28"/>
        <v>5895.0730146358146</v>
      </c>
      <c r="GI40" s="51">
        <f t="shared" si="29"/>
        <v>5363.6433803479749</v>
      </c>
      <c r="GJ40" s="51">
        <f t="shared" si="30"/>
        <v>4832.2137460601361</v>
      </c>
      <c r="GK40" s="51">
        <f t="shared" si="31"/>
        <v>4300.7841117722974</v>
      </c>
      <c r="GL40" s="51">
        <f t="shared" si="32"/>
        <v>3769.3544774844577</v>
      </c>
      <c r="GM40" s="51">
        <f t="shared" si="33"/>
        <v>3237.9248431966189</v>
      </c>
      <c r="GN40" s="51">
        <f t="shared" si="34"/>
        <v>2706.4952089087797</v>
      </c>
      <c r="GO40" s="51">
        <f t="shared" si="35"/>
        <v>2175.0655746209404</v>
      </c>
      <c r="GP40" s="51">
        <f t="shared" si="36"/>
        <v>1643.6359403331012</v>
      </c>
      <c r="GQ40" s="51">
        <f t="shared" si="37"/>
        <v>1112.2063060452622</v>
      </c>
      <c r="GR40" s="51">
        <f t="shared" si="38"/>
        <v>580.77667175742295</v>
      </c>
      <c r="GS40" s="51">
        <f t="shared" si="39"/>
        <v>49.347037469583768</v>
      </c>
      <c r="GT40" s="51">
        <f t="shared" si="40"/>
        <v>-482.08259681825535</v>
      </c>
      <c r="GU40" s="51">
        <f t="shared" si="41"/>
        <v>-1013.5122311060945</v>
      </c>
      <c r="GV40" s="51">
        <f t="shared" si="42"/>
        <v>-1544.9418653939335</v>
      </c>
      <c r="GW40" s="51">
        <f t="shared" si="43"/>
        <v>-2076.371499681773</v>
      </c>
      <c r="GX40" s="51">
        <f t="shared" si="44"/>
        <v>-2607.8011339696118</v>
      </c>
      <c r="GY40" s="51">
        <f t="shared" si="45"/>
        <v>-3139.2307682574519</v>
      </c>
      <c r="GZ40" s="51">
        <f t="shared" si="46"/>
        <v>-3670.6604025452921</v>
      </c>
      <c r="HA40" s="51">
        <f t="shared" si="47"/>
        <v>-4202.0900368331322</v>
      </c>
      <c r="HB40" s="51">
        <f t="shared" si="48"/>
        <v>-4733.5196711209719</v>
      </c>
      <c r="HC40" s="51">
        <f t="shared" si="49"/>
        <v>-5264.9493054088125</v>
      </c>
      <c r="HD40" s="51">
        <f t="shared" si="50"/>
        <v>-5796.3789396966522</v>
      </c>
      <c r="HE40" s="51">
        <f t="shared" si="51"/>
        <v>-6327.8085739844928</v>
      </c>
      <c r="HF40" s="51">
        <f t="shared" si="52"/>
        <v>-6859.2382082723325</v>
      </c>
      <c r="HG40" s="51">
        <f t="shared" si="53"/>
        <v>-7390.6678425601731</v>
      </c>
      <c r="HH40" s="51">
        <f t="shared" si="54"/>
        <v>-7922.0974768480128</v>
      </c>
      <c r="HI40" s="51">
        <f t="shared" si="55"/>
        <v>-8453.5271111358525</v>
      </c>
      <c r="HJ40" s="51">
        <f t="shared" si="56"/>
        <v>-8984.9567454236931</v>
      </c>
      <c r="HK40" s="51">
        <f t="shared" si="57"/>
        <v>-9516.3863797115337</v>
      </c>
      <c r="HL40" s="51">
        <f t="shared" si="58"/>
        <v>-10047.816013999374</v>
      </c>
      <c r="HM40" s="51">
        <f t="shared" si="59"/>
        <v>-10579.245648287217</v>
      </c>
      <c r="HN40" s="51">
        <f t="shared" si="60"/>
        <v>-11110.675282575054</v>
      </c>
      <c r="HP40" s="44">
        <v>22</v>
      </c>
      <c r="HQ40" s="52">
        <f t="shared" si="61"/>
        <v>5049.2125984251979</v>
      </c>
      <c r="HR40" s="51">
        <f t="shared" si="123"/>
        <v>5049.2125984251979</v>
      </c>
      <c r="HS40" s="51">
        <f t="shared" si="123"/>
        <v>5049.2125984251979</v>
      </c>
      <c r="HT40" s="51">
        <f t="shared" si="123"/>
        <v>5049.2125984251979</v>
      </c>
      <c r="HU40" s="51">
        <f t="shared" si="123"/>
        <v>5049.2125984251979</v>
      </c>
      <c r="HV40" s="51">
        <f t="shared" si="123"/>
        <v>5049.2125984251979</v>
      </c>
      <c r="HW40" s="51">
        <f t="shared" si="123"/>
        <v>5049.2125984251979</v>
      </c>
      <c r="HX40" s="51">
        <f t="shared" si="123"/>
        <v>5049.2125984251979</v>
      </c>
      <c r="HY40" s="51">
        <f t="shared" si="123"/>
        <v>5049.2125984251979</v>
      </c>
      <c r="HZ40" s="51">
        <f t="shared" si="123"/>
        <v>5049.2125984251979</v>
      </c>
      <c r="IA40" s="51">
        <f t="shared" si="123"/>
        <v>5049.2125984251979</v>
      </c>
      <c r="IB40" s="51">
        <f t="shared" si="123"/>
        <v>5049.2125984251979</v>
      </c>
      <c r="IC40" s="51">
        <f t="shared" si="123"/>
        <v>5049.2125984251979</v>
      </c>
      <c r="ID40" s="51">
        <f t="shared" si="123"/>
        <v>5049.2125984251979</v>
      </c>
      <c r="IE40" s="51">
        <f t="shared" si="123"/>
        <v>5049.2125984251979</v>
      </c>
      <c r="IF40" s="51">
        <f t="shared" si="123"/>
        <v>5049.2125984251979</v>
      </c>
      <c r="IG40" s="51">
        <f t="shared" si="123"/>
        <v>5049.2125984251979</v>
      </c>
      <c r="IH40" s="51">
        <f t="shared" si="119"/>
        <v>5049.2125984251979</v>
      </c>
      <c r="II40" s="51">
        <f t="shared" si="119"/>
        <v>5049.2125984251979</v>
      </c>
      <c r="IJ40" s="51">
        <f t="shared" si="119"/>
        <v>5049.2125984251979</v>
      </c>
      <c r="IK40" s="51">
        <f t="shared" si="119"/>
        <v>5049.2125984251979</v>
      </c>
      <c r="IL40" s="51">
        <f t="shared" si="119"/>
        <v>5049.2125984251979</v>
      </c>
      <c r="IM40" s="51">
        <f t="shared" si="119"/>
        <v>5049.2125984251979</v>
      </c>
      <c r="IN40" s="51">
        <f t="shared" si="119"/>
        <v>5049.2125984251979</v>
      </c>
      <c r="IO40" s="51">
        <f t="shared" si="119"/>
        <v>5049.2125984251979</v>
      </c>
      <c r="IP40" s="51">
        <f t="shared" si="119"/>
        <v>5049.2125984251979</v>
      </c>
      <c r="IQ40" s="51">
        <f t="shared" si="119"/>
        <v>5049.2125984251979</v>
      </c>
      <c r="IR40" s="51">
        <f t="shared" si="119"/>
        <v>5049.2125984251979</v>
      </c>
      <c r="IS40" s="51">
        <f t="shared" si="119"/>
        <v>5049.2125984251979</v>
      </c>
      <c r="IT40" s="51">
        <f t="shared" si="119"/>
        <v>5049.2125984251979</v>
      </c>
      <c r="IU40" s="51">
        <f t="shared" si="119"/>
        <v>5049.2125984251979</v>
      </c>
      <c r="IV40" s="51">
        <f t="shared" si="119"/>
        <v>5049.2125984251979</v>
      </c>
      <c r="IW40" s="51">
        <f t="shared" si="124"/>
        <v>5049.2125984251979</v>
      </c>
      <c r="IX40" s="51">
        <f t="shared" si="124"/>
        <v>5049.2125984251979</v>
      </c>
      <c r="IY40" s="51">
        <f t="shared" si="124"/>
        <v>5049.2125984251979</v>
      </c>
      <c r="IZ40" s="51">
        <f t="shared" si="124"/>
        <v>5049.2125984251979</v>
      </c>
      <c r="JA40" s="51">
        <f t="shared" si="124"/>
        <v>5049.2125984251979</v>
      </c>
      <c r="JB40" s="51">
        <f t="shared" si="124"/>
        <v>5049.2125984251979</v>
      </c>
      <c r="JC40" s="51">
        <f t="shared" si="124"/>
        <v>5049.2125984251979</v>
      </c>
      <c r="JD40" s="51">
        <f t="shared" si="124"/>
        <v>5049.2125984251979</v>
      </c>
      <c r="JE40" s="51">
        <f t="shared" si="124"/>
        <v>5049.2125984251979</v>
      </c>
      <c r="JG40" s="44">
        <v>22</v>
      </c>
      <c r="JH40" s="51">
        <f t="shared" si="128"/>
        <v>3.8535782310627315E-12</v>
      </c>
      <c r="JI40" s="51">
        <f t="shared" si="128"/>
        <v>197.41282339707865</v>
      </c>
      <c r="JJ40" s="51">
        <f t="shared" si="128"/>
        <v>384.70191226097012</v>
      </c>
      <c r="JK40" s="51">
        <f t="shared" si="128"/>
        <v>561.86726659167823</v>
      </c>
      <c r="JL40" s="51">
        <f t="shared" si="128"/>
        <v>728.90888638920308</v>
      </c>
      <c r="JM40" s="51">
        <f t="shared" si="128"/>
        <v>885.8267716535446</v>
      </c>
      <c r="JN40" s="51">
        <f t="shared" si="128"/>
        <v>1032.6209223847029</v>
      </c>
      <c r="JO40" s="51">
        <f t="shared" si="128"/>
        <v>1169.291338582678</v>
      </c>
      <c r="JP40" s="51">
        <f t="shared" si="128"/>
        <v>1295.8380202474693</v>
      </c>
      <c r="JQ40" s="51">
        <f t="shared" si="128"/>
        <v>1412.2609673790776</v>
      </c>
      <c r="JR40" s="51">
        <f t="shared" si="128"/>
        <v>1518.5601799775027</v>
      </c>
      <c r="JS40" s="51">
        <f t="shared" si="128"/>
        <v>1614.7356580427445</v>
      </c>
      <c r="JT40" s="51">
        <f t="shared" si="128"/>
        <v>1700.7874015748027</v>
      </c>
      <c r="JU40" s="51">
        <f t="shared" si="128"/>
        <v>1776.7154105736781</v>
      </c>
      <c r="JV40" s="51">
        <f t="shared" si="128"/>
        <v>1842.51968503937</v>
      </c>
      <c r="JW40" s="51">
        <f t="shared" si="128"/>
        <v>1898.2002249718785</v>
      </c>
      <c r="JX40" s="51">
        <f t="shared" si="125"/>
        <v>1943.7570303712041</v>
      </c>
      <c r="JY40" s="51">
        <f t="shared" si="125"/>
        <v>1979.1901012373455</v>
      </c>
      <c r="JZ40" s="51">
        <f t="shared" si="125"/>
        <v>2004.4994375703038</v>
      </c>
      <c r="KA40" s="51">
        <f t="shared" si="125"/>
        <v>2019.685039370079</v>
      </c>
      <c r="KB40" s="51">
        <f t="shared" si="125"/>
        <v>2024.7469066366707</v>
      </c>
      <c r="KC40" s="51">
        <f t="shared" si="125"/>
        <v>2019.685039370079</v>
      </c>
      <c r="KD40" s="51">
        <f t="shared" si="125"/>
        <v>2004.4994375703041</v>
      </c>
      <c r="KE40" s="51">
        <f t="shared" si="125"/>
        <v>1979.1901012373455</v>
      </c>
      <c r="KF40" s="51">
        <f t="shared" si="125"/>
        <v>1943.7570303712041</v>
      </c>
      <c r="KG40" s="51">
        <f t="shared" si="125"/>
        <v>1898.2002249718785</v>
      </c>
      <c r="KH40" s="51">
        <f t="shared" si="125"/>
        <v>1842.51968503937</v>
      </c>
      <c r="KI40" s="51">
        <f t="shared" si="125"/>
        <v>1776.7154105736786</v>
      </c>
      <c r="KJ40" s="51">
        <f t="shared" si="125"/>
        <v>1700.7874015748032</v>
      </c>
      <c r="KK40" s="51">
        <f t="shared" si="125"/>
        <v>1614.7356580427449</v>
      </c>
      <c r="KL40" s="51">
        <f t="shared" si="125"/>
        <v>1518.5601799775027</v>
      </c>
      <c r="KM40" s="51">
        <f t="shared" si="129"/>
        <v>1412.2609673790776</v>
      </c>
      <c r="KN40" s="51">
        <f t="shared" si="129"/>
        <v>1295.8380202474691</v>
      </c>
      <c r="KO40" s="51">
        <f t="shared" si="129"/>
        <v>1169.2913385826776</v>
      </c>
      <c r="KP40" s="51">
        <f t="shared" si="129"/>
        <v>1032.620922384702</v>
      </c>
      <c r="KQ40" s="51">
        <f t="shared" si="129"/>
        <v>885.82677165354335</v>
      </c>
      <c r="KR40" s="51">
        <f t="shared" si="129"/>
        <v>728.90888638920137</v>
      </c>
      <c r="KS40" s="51">
        <f t="shared" si="129"/>
        <v>561.86726659167584</v>
      </c>
      <c r="KT40" s="51">
        <f t="shared" si="129"/>
        <v>384.70191226096728</v>
      </c>
      <c r="KU40" s="51">
        <f t="shared" si="129"/>
        <v>197.41282339707516</v>
      </c>
      <c r="KV40" s="51">
        <f t="shared" si="129"/>
        <v>0</v>
      </c>
      <c r="KX40" s="53">
        <f t="shared" si="113"/>
        <v>13395.346601608282</v>
      </c>
      <c r="KY40" s="53">
        <f t="shared" si="65"/>
        <v>13001.935671668958</v>
      </c>
      <c r="KZ40" s="53">
        <f t="shared" si="66"/>
        <v>12626.968856477695</v>
      </c>
      <c r="LA40" s="53">
        <f t="shared" si="67"/>
        <v>12270.746321379114</v>
      </c>
      <c r="LB40" s="53">
        <f t="shared" si="68"/>
        <v>11933.593976815162</v>
      </c>
      <c r="LC40" s="53">
        <f t="shared" si="69"/>
        <v>11615.862117454344</v>
      </c>
      <c r="LD40" s="53">
        <f t="shared" si="70"/>
        <v>11317.923093840311</v>
      </c>
      <c r="LE40" s="53">
        <f t="shared" si="71"/>
        <v>11040.16786975467</v>
      </c>
      <c r="LF40" s="53">
        <f t="shared" si="72"/>
        <v>10783.001343055246</v>
      </c>
      <c r="LG40" s="53">
        <f t="shared" si="73"/>
        <v>10546.836351427159</v>
      </c>
      <c r="LH40" s="53">
        <f t="shared" si="74"/>
        <v>10332.086349839497</v>
      </c>
      <c r="LI40" s="53">
        <f t="shared" si="75"/>
        <v>10139.156833998793</v>
      </c>
      <c r="LJ40" s="53">
        <f t="shared" si="76"/>
        <v>9968.435690984119</v>
      </c>
      <c r="LK40" s="53">
        <f t="shared" si="77"/>
        <v>9820.2827776488721</v>
      </c>
      <c r="LL40" s="53">
        <f t="shared" si="78"/>
        <v>9695.019147861758</v>
      </c>
      <c r="LM40" s="53">
        <f t="shared" si="79"/>
        <v>9592.9164558250068</v>
      </c>
      <c r="LN40" s="53">
        <f t="shared" si="80"/>
        <v>9514.1871369021519</v>
      </c>
      <c r="LO40" s="53">
        <f t="shared" si="81"/>
        <v>9458.9759926749866</v>
      </c>
      <c r="LP40" s="53">
        <f t="shared" si="82"/>
        <v>9427.3537708311251</v>
      </c>
      <c r="LQ40" s="53">
        <f t="shared" si="83"/>
        <v>9419.313228529998</v>
      </c>
      <c r="LR40" s="53">
        <f t="shared" si="84"/>
        <v>9434.7680061698684</v>
      </c>
      <c r="LS40" s="53">
        <f t="shared" si="85"/>
        <v>9473.5544337727242</v>
      </c>
      <c r="LT40" s="53">
        <f t="shared" si="86"/>
        <v>9535.4361696459964</v>
      </c>
      <c r="LU40" s="53">
        <f t="shared" si="87"/>
        <v>9620.111359411887</v>
      </c>
      <c r="LV40" s="53">
        <f t="shared" si="88"/>
        <v>9727.2218297915297</v>
      </c>
      <c r="LW40" s="53">
        <f t="shared" si="89"/>
        <v>9856.3637154333628</v>
      </c>
      <c r="LX40" s="53">
        <f t="shared" si="90"/>
        <v>10007.098867922406</v>
      </c>
      <c r="LY40" s="53">
        <f t="shared" si="91"/>
        <v>10178.966412187903</v>
      </c>
      <c r="LZ40" s="53">
        <f t="shared" si="92"/>
        <v>10371.493885899134</v>
      </c>
      <c r="MA40" s="53">
        <f t="shared" si="93"/>
        <v>10584.207505376875</v>
      </c>
      <c r="MB40" s="53">
        <f t="shared" si="94"/>
        <v>10816.641228472266</v>
      </c>
      <c r="MC40" s="53">
        <f t="shared" si="95"/>
        <v>11068.344413742569</v>
      </c>
      <c r="MD40" s="53">
        <f t="shared" si="96"/>
        <v>11338.887992844224</v>
      </c>
      <c r="ME40" s="53">
        <f t="shared" si="97"/>
        <v>11627.869170866763</v>
      </c>
      <c r="MF40" s="53">
        <f t="shared" si="98"/>
        <v>11934.914743432764</v>
      </c>
      <c r="MG40" s="53">
        <f t="shared" si="99"/>
        <v>12259.683169606404</v>
      </c>
      <c r="MH40" s="53">
        <f t="shared" si="100"/>
        <v>12601.86556837492</v>
      </c>
      <c r="MI40" s="53">
        <f t="shared" si="101"/>
        <v>12961.18581751099</v>
      </c>
      <c r="MJ40" s="53">
        <f t="shared" si="102"/>
        <v>13337.399931297001</v>
      </c>
      <c r="MK40" s="53">
        <f t="shared" si="103"/>
        <v>13730.294882034254</v>
      </c>
      <c r="ML40" s="53">
        <f t="shared" si="104"/>
        <v>14139.687013053417</v>
      </c>
      <c r="MO40" s="75"/>
      <c r="MP40" s="73"/>
      <c r="MQ40" s="73"/>
      <c r="MR40" s="5"/>
      <c r="MS40" s="54"/>
      <c r="MT40" s="54"/>
      <c r="MU40" s="54"/>
      <c r="MV40" s="54"/>
      <c r="MW40" s="54"/>
      <c r="MX40" s="54"/>
      <c r="MY40" s="54"/>
      <c r="MZ40" s="54"/>
      <c r="NA40" s="54"/>
      <c r="NB40" s="54"/>
      <c r="NC40" s="54"/>
      <c r="ND40" s="54"/>
      <c r="NE40" s="54"/>
      <c r="NF40" s="54"/>
      <c r="NG40" s="54"/>
      <c r="NH40" s="54"/>
      <c r="NI40" s="54"/>
      <c r="NJ40" s="54"/>
      <c r="NK40" s="54"/>
      <c r="NL40" s="54"/>
      <c r="NM40" s="54"/>
      <c r="NN40" s="54"/>
      <c r="NO40" s="54"/>
      <c r="NP40" s="54"/>
      <c r="NQ40" s="54"/>
      <c r="NR40" s="54"/>
      <c r="NS40" s="54"/>
      <c r="NT40" s="54"/>
      <c r="NU40" s="54"/>
      <c r="NV40" s="54"/>
      <c r="NW40" s="54"/>
      <c r="NX40" s="54"/>
      <c r="NY40" s="54"/>
      <c r="NZ40" s="54"/>
      <c r="OA40" s="54"/>
      <c r="OB40" s="54"/>
      <c r="OC40" s="54"/>
      <c r="OD40" s="54"/>
      <c r="OE40" s="54"/>
      <c r="OF40" s="54"/>
      <c r="OG40" s="54"/>
      <c r="OH40" s="55"/>
      <c r="OI40" s="55"/>
      <c r="OJ40" s="55"/>
      <c r="OK40" s="55"/>
      <c r="OL40" s="55"/>
      <c r="OM40" s="55"/>
      <c r="ON40" s="55"/>
      <c r="OO40" s="55"/>
      <c r="OP40" s="55"/>
      <c r="OQ40" s="55"/>
      <c r="OR40" s="55"/>
    </row>
    <row r="41" spans="1:408" s="28" customFormat="1" ht="13.8" x14ac:dyDescent="0.3">
      <c r="A41" s="74"/>
      <c r="B41" s="74"/>
      <c r="C41" s="90"/>
      <c r="D41" s="74"/>
      <c r="E41" s="79"/>
      <c r="F41" s="80"/>
      <c r="G41" s="80"/>
      <c r="M41" s="11"/>
      <c r="N41" s="11"/>
      <c r="O41" s="11"/>
      <c r="P41" s="11"/>
      <c r="Q41" s="11"/>
      <c r="R41" s="12"/>
      <c r="S41" s="12"/>
      <c r="U41" s="47">
        <f t="shared" si="105"/>
        <v>0.31499999999999995</v>
      </c>
      <c r="V41" s="28">
        <f t="shared" si="0"/>
        <v>-964.16519363651071</v>
      </c>
      <c r="Z41" s="47">
        <f t="shared" si="106"/>
        <v>0.28575000000000006</v>
      </c>
      <c r="AA41" s="28">
        <f t="shared" si="1"/>
        <v>-1062.8592685756782</v>
      </c>
      <c r="AC41" s="5"/>
      <c r="AD41" s="5"/>
      <c r="AE41" s="5"/>
      <c r="AF41" s="5"/>
      <c r="AG41" s="5"/>
      <c r="AH41" s="49">
        <f t="shared" si="134"/>
        <v>0.28575000000000006</v>
      </c>
      <c r="AI41" s="49">
        <f t="shared" si="135"/>
        <v>0.14287500000000003</v>
      </c>
      <c r="AJ41" s="49">
        <f t="shared" si="4"/>
        <v>0.17462499999999997</v>
      </c>
      <c r="AK41" s="49">
        <f t="shared" si="5"/>
        <v>0.20002500000000004</v>
      </c>
      <c r="AL41" s="50">
        <f t="shared" si="6"/>
        <v>5011.2485939257595</v>
      </c>
      <c r="AN41" s="5"/>
      <c r="AO41" s="5"/>
      <c r="AP41" s="5"/>
      <c r="AQ41" s="5"/>
      <c r="AR41" s="5"/>
      <c r="AS41" s="49">
        <f t="shared" si="136"/>
        <v>0.31499999999999995</v>
      </c>
      <c r="AT41" s="49">
        <f t="shared" si="137"/>
        <v>0.15749999999999997</v>
      </c>
      <c r="AU41" s="49">
        <f t="shared" si="9"/>
        <v>0.1925</v>
      </c>
      <c r="AV41" s="49">
        <f t="shared" si="10"/>
        <v>0.20002499999999998</v>
      </c>
      <c r="AW41" s="50">
        <f t="shared" si="11"/>
        <v>2004.4994375703041</v>
      </c>
      <c r="AZ41" s="44">
        <v>23</v>
      </c>
      <c r="BA41" s="51">
        <f t="shared" si="130"/>
        <v>0</v>
      </c>
      <c r="BB41" s="51">
        <f t="shared" si="130"/>
        <v>0</v>
      </c>
      <c r="BC41" s="51">
        <f t="shared" si="130"/>
        <v>0</v>
      </c>
      <c r="BD41" s="51">
        <f t="shared" si="130"/>
        <v>0</v>
      </c>
      <c r="BE41" s="51">
        <f t="shared" si="130"/>
        <v>0</v>
      </c>
      <c r="BF41" s="51">
        <f t="shared" si="130"/>
        <v>0</v>
      </c>
      <c r="BG41" s="51">
        <f t="shared" si="130"/>
        <v>0</v>
      </c>
      <c r="BH41" s="51">
        <f t="shared" si="130"/>
        <v>0</v>
      </c>
      <c r="BI41" s="51">
        <f t="shared" si="130"/>
        <v>0</v>
      </c>
      <c r="BJ41" s="51">
        <f t="shared" si="130"/>
        <v>0</v>
      </c>
      <c r="BK41" s="51">
        <f t="shared" si="131"/>
        <v>0</v>
      </c>
      <c r="BL41" s="51">
        <f t="shared" si="131"/>
        <v>0</v>
      </c>
      <c r="BM41" s="51">
        <f t="shared" si="131"/>
        <v>0</v>
      </c>
      <c r="BN41" s="51">
        <f t="shared" si="131"/>
        <v>0</v>
      </c>
      <c r="BO41" s="51">
        <f t="shared" si="131"/>
        <v>0</v>
      </c>
      <c r="BP41" s="51">
        <f t="shared" si="131"/>
        <v>0</v>
      </c>
      <c r="BQ41" s="51">
        <f t="shared" si="131"/>
        <v>0</v>
      </c>
      <c r="BR41" s="51">
        <f t="shared" si="131"/>
        <v>0</v>
      </c>
      <c r="BS41" s="51">
        <f t="shared" si="131"/>
        <v>0</v>
      </c>
      <c r="BT41" s="51">
        <f t="shared" si="131"/>
        <v>0</v>
      </c>
      <c r="BU41" s="51">
        <f t="shared" si="132"/>
        <v>0</v>
      </c>
      <c r="BV41" s="51">
        <f t="shared" si="132"/>
        <v>0</v>
      </c>
      <c r="BW41" s="51">
        <f t="shared" si="132"/>
        <v>0</v>
      </c>
      <c r="BX41" s="51">
        <f t="shared" si="132"/>
        <v>0</v>
      </c>
      <c r="BY41" s="51">
        <f t="shared" si="132"/>
        <v>0</v>
      </c>
      <c r="BZ41" s="51">
        <f t="shared" si="132"/>
        <v>0</v>
      </c>
      <c r="CA41" s="51">
        <f t="shared" si="132"/>
        <v>0</v>
      </c>
      <c r="CB41" s="51">
        <f t="shared" si="132"/>
        <v>0</v>
      </c>
      <c r="CC41" s="51">
        <f t="shared" si="132"/>
        <v>0</v>
      </c>
      <c r="CD41" s="51">
        <f t="shared" si="132"/>
        <v>0</v>
      </c>
      <c r="CE41" s="51">
        <f t="shared" si="133"/>
        <v>0</v>
      </c>
      <c r="CF41" s="51">
        <f t="shared" si="133"/>
        <v>0</v>
      </c>
      <c r="CG41" s="51">
        <f t="shared" si="133"/>
        <v>0</v>
      </c>
      <c r="CH41" s="51">
        <f t="shared" si="133"/>
        <v>0</v>
      </c>
      <c r="CI41" s="51">
        <f t="shared" si="133"/>
        <v>0</v>
      </c>
      <c r="CJ41" s="51">
        <f t="shared" si="133"/>
        <v>0</v>
      </c>
      <c r="CK41" s="51">
        <f t="shared" si="133"/>
        <v>0</v>
      </c>
      <c r="CL41" s="51">
        <f t="shared" si="133"/>
        <v>0</v>
      </c>
      <c r="CM41" s="51">
        <f t="shared" si="133"/>
        <v>0</v>
      </c>
      <c r="CN41" s="51">
        <f t="shared" si="133"/>
        <v>0</v>
      </c>
      <c r="CO41" s="51">
        <f t="shared" si="133"/>
        <v>0</v>
      </c>
      <c r="CQ41" s="44">
        <v>23</v>
      </c>
      <c r="CR41" s="51">
        <f t="shared" si="16"/>
        <v>-964.16519363651071</v>
      </c>
      <c r="CS41" s="51">
        <f t="shared" si="120"/>
        <v>-964.16519363651071</v>
      </c>
      <c r="CT41" s="51">
        <f t="shared" si="120"/>
        <v>-964.16519363651071</v>
      </c>
      <c r="CU41" s="51">
        <f t="shared" si="120"/>
        <v>-964.16519363651071</v>
      </c>
      <c r="CV41" s="51">
        <f t="shared" si="120"/>
        <v>-964.16519363651071</v>
      </c>
      <c r="CW41" s="51">
        <f t="shared" si="120"/>
        <v>-964.16519363651071</v>
      </c>
      <c r="CX41" s="51">
        <f t="shared" si="120"/>
        <v>-964.16519363651071</v>
      </c>
      <c r="CY41" s="51">
        <f t="shared" si="120"/>
        <v>-964.16519363651071</v>
      </c>
      <c r="CZ41" s="51">
        <f t="shared" si="120"/>
        <v>-964.16519363651071</v>
      </c>
      <c r="DA41" s="51">
        <f t="shared" si="120"/>
        <v>-964.16519363651071</v>
      </c>
      <c r="DB41" s="51">
        <f t="shared" si="120"/>
        <v>-964.16519363651071</v>
      </c>
      <c r="DC41" s="51">
        <f t="shared" si="120"/>
        <v>-964.16519363651071</v>
      </c>
      <c r="DD41" s="51">
        <f t="shared" si="120"/>
        <v>-964.16519363651071</v>
      </c>
      <c r="DE41" s="51">
        <f t="shared" si="120"/>
        <v>-964.16519363651071</v>
      </c>
      <c r="DF41" s="51">
        <f t="shared" si="120"/>
        <v>-964.16519363651071</v>
      </c>
      <c r="DG41" s="51">
        <f t="shared" si="120"/>
        <v>-964.16519363651071</v>
      </c>
      <c r="DH41" s="51">
        <f t="shared" si="120"/>
        <v>-964.16519363651071</v>
      </c>
      <c r="DI41" s="51">
        <f t="shared" si="118"/>
        <v>-964.16519363651071</v>
      </c>
      <c r="DJ41" s="51">
        <f t="shared" si="118"/>
        <v>-964.16519363651071</v>
      </c>
      <c r="DK41" s="51">
        <f t="shared" si="118"/>
        <v>-964.16519363651071</v>
      </c>
      <c r="DL41" s="51">
        <f t="shared" si="118"/>
        <v>-964.16519363651071</v>
      </c>
      <c r="DM41" s="51">
        <f t="shared" si="118"/>
        <v>-964.16519363651071</v>
      </c>
      <c r="DN41" s="51">
        <f t="shared" si="118"/>
        <v>-964.16519363651071</v>
      </c>
      <c r="DO41" s="51">
        <f t="shared" si="118"/>
        <v>-964.16519363651071</v>
      </c>
      <c r="DP41" s="51">
        <f t="shared" si="118"/>
        <v>-964.16519363651071</v>
      </c>
      <c r="DQ41" s="51">
        <f t="shared" si="118"/>
        <v>-964.16519363651071</v>
      </c>
      <c r="DR41" s="51">
        <f t="shared" si="118"/>
        <v>-964.16519363651071</v>
      </c>
      <c r="DS41" s="51">
        <f t="shared" si="118"/>
        <v>-964.16519363651071</v>
      </c>
      <c r="DT41" s="51">
        <f t="shared" si="118"/>
        <v>-964.16519363651071</v>
      </c>
      <c r="DU41" s="51">
        <f t="shared" si="118"/>
        <v>-964.16519363651071</v>
      </c>
      <c r="DV41" s="51">
        <f t="shared" si="118"/>
        <v>-964.16519363651071</v>
      </c>
      <c r="DW41" s="51">
        <f t="shared" si="118"/>
        <v>-964.16519363651071</v>
      </c>
      <c r="DX41" s="51">
        <f t="shared" si="121"/>
        <v>-964.16519363651071</v>
      </c>
      <c r="DY41" s="51">
        <f t="shared" si="121"/>
        <v>-964.16519363651071</v>
      </c>
      <c r="DZ41" s="51">
        <f t="shared" si="121"/>
        <v>-964.16519363651071</v>
      </c>
      <c r="EA41" s="51">
        <f t="shared" si="121"/>
        <v>-964.16519363651071</v>
      </c>
      <c r="EB41" s="51">
        <f t="shared" si="121"/>
        <v>-964.16519363651071</v>
      </c>
      <c r="EC41" s="51">
        <f t="shared" si="121"/>
        <v>-964.16519363651071</v>
      </c>
      <c r="ED41" s="51">
        <f t="shared" si="121"/>
        <v>-964.16519363651071</v>
      </c>
      <c r="EE41" s="51">
        <f t="shared" si="121"/>
        <v>-964.16519363651071</v>
      </c>
      <c r="EF41" s="51">
        <f t="shared" si="121"/>
        <v>-964.16519363651071</v>
      </c>
      <c r="EH41" s="44">
        <v>23</v>
      </c>
      <c r="EI41" s="51">
        <f t="shared" si="126"/>
        <v>10628.592685756783</v>
      </c>
      <c r="EJ41" s="51">
        <f t="shared" si="126"/>
        <v>10097.163051468944</v>
      </c>
      <c r="EK41" s="51">
        <f t="shared" si="126"/>
        <v>9565.7334171811053</v>
      </c>
      <c r="EL41" s="51">
        <f t="shared" si="126"/>
        <v>9034.3037828932665</v>
      </c>
      <c r="EM41" s="51">
        <f t="shared" si="126"/>
        <v>8502.8741486054259</v>
      </c>
      <c r="EN41" s="51">
        <f t="shared" si="126"/>
        <v>7971.4445143175872</v>
      </c>
      <c r="EO41" s="51">
        <f t="shared" si="126"/>
        <v>7440.0148800297484</v>
      </c>
      <c r="EP41" s="51">
        <f t="shared" si="126"/>
        <v>6908.5852457419087</v>
      </c>
      <c r="EQ41" s="51">
        <f t="shared" si="126"/>
        <v>6377.1556114540699</v>
      </c>
      <c r="ER41" s="51">
        <f t="shared" si="126"/>
        <v>5845.7259771662302</v>
      </c>
      <c r="ES41" s="51">
        <f t="shared" si="126"/>
        <v>5314.2963428783914</v>
      </c>
      <c r="ET41" s="51">
        <f t="shared" si="126"/>
        <v>4782.8667085905527</v>
      </c>
      <c r="EU41" s="51">
        <f t="shared" si="126"/>
        <v>4251.437074302713</v>
      </c>
      <c r="EV41" s="51">
        <f t="shared" si="126"/>
        <v>3720.0074400148742</v>
      </c>
      <c r="EW41" s="51">
        <f t="shared" si="126"/>
        <v>3188.577805727035</v>
      </c>
      <c r="EX41" s="51">
        <f t="shared" si="126"/>
        <v>2657.1481714391957</v>
      </c>
      <c r="EY41" s="51">
        <f t="shared" si="122"/>
        <v>2125.7185371513565</v>
      </c>
      <c r="EZ41" s="51">
        <f t="shared" si="122"/>
        <v>1594.2889028635175</v>
      </c>
      <c r="FA41" s="51">
        <f t="shared" si="122"/>
        <v>1062.8592685756782</v>
      </c>
      <c r="FB41" s="51">
        <f t="shared" si="122"/>
        <v>531.42963428783912</v>
      </c>
      <c r="FC41" s="51">
        <f t="shared" si="122"/>
        <v>0</v>
      </c>
      <c r="FD41" s="51">
        <f t="shared" si="122"/>
        <v>-531.42963428783912</v>
      </c>
      <c r="FE41" s="51">
        <f t="shared" si="122"/>
        <v>-1062.8592685756782</v>
      </c>
      <c r="FF41" s="51">
        <f t="shared" si="122"/>
        <v>-1594.2889028635175</v>
      </c>
      <c r="FG41" s="51">
        <f t="shared" si="122"/>
        <v>-2125.7185371513565</v>
      </c>
      <c r="FH41" s="51">
        <f t="shared" si="122"/>
        <v>-2657.1481714391966</v>
      </c>
      <c r="FI41" s="51">
        <f t="shared" si="122"/>
        <v>-3188.5778057270368</v>
      </c>
      <c r="FJ41" s="51">
        <f t="shared" si="122"/>
        <v>-3720.0074400148769</v>
      </c>
      <c r="FK41" s="51">
        <f t="shared" si="122"/>
        <v>-4251.4370743027166</v>
      </c>
      <c r="FL41" s="51">
        <f t="shared" si="122"/>
        <v>-4782.8667085905572</v>
      </c>
      <c r="FM41" s="51">
        <f t="shared" si="122"/>
        <v>-5314.2963428783969</v>
      </c>
      <c r="FN41" s="51">
        <f t="shared" si="127"/>
        <v>-5845.7259771662375</v>
      </c>
      <c r="FO41" s="51">
        <f t="shared" si="127"/>
        <v>-6377.1556114540772</v>
      </c>
      <c r="FP41" s="51">
        <f t="shared" si="127"/>
        <v>-6908.5852457419178</v>
      </c>
      <c r="FQ41" s="51">
        <f t="shared" si="127"/>
        <v>-7440.0148800297575</v>
      </c>
      <c r="FR41" s="51">
        <f t="shared" si="127"/>
        <v>-7971.4445143175972</v>
      </c>
      <c r="FS41" s="51">
        <f t="shared" si="127"/>
        <v>-8502.8741486054369</v>
      </c>
      <c r="FT41" s="51">
        <f t="shared" si="127"/>
        <v>-9034.3037828932775</v>
      </c>
      <c r="FU41" s="51">
        <f t="shared" si="127"/>
        <v>-9565.7334171811181</v>
      </c>
      <c r="FV41" s="51">
        <f t="shared" si="127"/>
        <v>-10097.16305146896</v>
      </c>
      <c r="FW41" s="51">
        <f t="shared" si="127"/>
        <v>-10628.592685756797</v>
      </c>
      <c r="FY41" s="44">
        <v>23</v>
      </c>
      <c r="FZ41" s="51">
        <f t="shared" si="20"/>
        <v>9664.4274921202723</v>
      </c>
      <c r="GA41" s="51">
        <f t="shared" si="21"/>
        <v>9132.9978578324335</v>
      </c>
      <c r="GB41" s="51">
        <f t="shared" si="22"/>
        <v>8601.5682235445947</v>
      </c>
      <c r="GC41" s="51">
        <f t="shared" si="23"/>
        <v>8070.1385892567559</v>
      </c>
      <c r="GD41" s="51">
        <f t="shared" si="24"/>
        <v>7538.7089549689154</v>
      </c>
      <c r="GE41" s="51">
        <f t="shared" si="25"/>
        <v>7007.2793206810766</v>
      </c>
      <c r="GF41" s="51">
        <f t="shared" si="26"/>
        <v>6475.8496863932378</v>
      </c>
      <c r="GG41" s="51">
        <f t="shared" si="27"/>
        <v>5944.4200521053981</v>
      </c>
      <c r="GH41" s="51">
        <f t="shared" si="28"/>
        <v>5412.9904178175593</v>
      </c>
      <c r="GI41" s="51">
        <f t="shared" si="29"/>
        <v>4881.5607835297196</v>
      </c>
      <c r="GJ41" s="51">
        <f t="shared" si="30"/>
        <v>4350.1311492418808</v>
      </c>
      <c r="GK41" s="51">
        <f t="shared" si="31"/>
        <v>3818.7015149540421</v>
      </c>
      <c r="GL41" s="51">
        <f t="shared" si="32"/>
        <v>3287.2718806662024</v>
      </c>
      <c r="GM41" s="51">
        <f t="shared" si="33"/>
        <v>2755.8422463783636</v>
      </c>
      <c r="GN41" s="51">
        <f t="shared" si="34"/>
        <v>2224.4126120905244</v>
      </c>
      <c r="GO41" s="51">
        <f t="shared" si="35"/>
        <v>1692.9829778026851</v>
      </c>
      <c r="GP41" s="51">
        <f t="shared" si="36"/>
        <v>1161.5533435148459</v>
      </c>
      <c r="GQ41" s="51">
        <f t="shared" si="37"/>
        <v>630.12370922700677</v>
      </c>
      <c r="GR41" s="51">
        <f t="shared" si="38"/>
        <v>98.694074939167535</v>
      </c>
      <c r="GS41" s="51">
        <f t="shared" si="39"/>
        <v>-432.73555934867159</v>
      </c>
      <c r="GT41" s="51">
        <f t="shared" si="40"/>
        <v>-964.16519363651071</v>
      </c>
      <c r="GU41" s="51">
        <f t="shared" si="41"/>
        <v>-1495.5948279243498</v>
      </c>
      <c r="GV41" s="51">
        <f t="shared" si="42"/>
        <v>-2027.0244622121891</v>
      </c>
      <c r="GW41" s="51">
        <f t="shared" si="43"/>
        <v>-2558.4540965000283</v>
      </c>
      <c r="GX41" s="51">
        <f t="shared" si="44"/>
        <v>-3089.8837307878671</v>
      </c>
      <c r="GY41" s="51">
        <f t="shared" si="45"/>
        <v>-3621.3133650757072</v>
      </c>
      <c r="GZ41" s="51">
        <f t="shared" si="46"/>
        <v>-4152.7429993635478</v>
      </c>
      <c r="HA41" s="51">
        <f t="shared" si="47"/>
        <v>-4684.1726336513875</v>
      </c>
      <c r="HB41" s="51">
        <f t="shared" si="48"/>
        <v>-5215.6022679392272</v>
      </c>
      <c r="HC41" s="51">
        <f t="shared" si="49"/>
        <v>-5747.0319022270678</v>
      </c>
      <c r="HD41" s="51">
        <f t="shared" si="50"/>
        <v>-6278.4615365149075</v>
      </c>
      <c r="HE41" s="51">
        <f t="shared" si="51"/>
        <v>-6809.8911708027481</v>
      </c>
      <c r="HF41" s="51">
        <f t="shared" si="52"/>
        <v>-7341.3208050905878</v>
      </c>
      <c r="HG41" s="51">
        <f t="shared" si="53"/>
        <v>-7872.7504393784284</v>
      </c>
      <c r="HH41" s="51">
        <f t="shared" si="54"/>
        <v>-8404.1800736662681</v>
      </c>
      <c r="HI41" s="51">
        <f t="shared" si="55"/>
        <v>-8935.6097079541087</v>
      </c>
      <c r="HJ41" s="51">
        <f t="shared" si="56"/>
        <v>-9467.0393422419475</v>
      </c>
      <c r="HK41" s="51">
        <f t="shared" si="57"/>
        <v>-9998.4689765297881</v>
      </c>
      <c r="HL41" s="51">
        <f t="shared" si="58"/>
        <v>-10529.898610817629</v>
      </c>
      <c r="HM41" s="51">
        <f t="shared" si="59"/>
        <v>-11061.328245105471</v>
      </c>
      <c r="HN41" s="51">
        <f t="shared" si="60"/>
        <v>-11592.757879393308</v>
      </c>
      <c r="HP41" s="44">
        <v>23</v>
      </c>
      <c r="HQ41" s="52">
        <f t="shared" si="61"/>
        <v>5011.2485939257595</v>
      </c>
      <c r="HR41" s="51">
        <f t="shared" si="123"/>
        <v>5011.2485939257595</v>
      </c>
      <c r="HS41" s="51">
        <f t="shared" si="123"/>
        <v>5011.2485939257595</v>
      </c>
      <c r="HT41" s="51">
        <f t="shared" si="123"/>
        <v>5011.2485939257595</v>
      </c>
      <c r="HU41" s="51">
        <f t="shared" si="123"/>
        <v>5011.2485939257595</v>
      </c>
      <c r="HV41" s="51">
        <f t="shared" si="123"/>
        <v>5011.2485939257595</v>
      </c>
      <c r="HW41" s="51">
        <f t="shared" si="123"/>
        <v>5011.2485939257595</v>
      </c>
      <c r="HX41" s="51">
        <f t="shared" si="123"/>
        <v>5011.2485939257595</v>
      </c>
      <c r="HY41" s="51">
        <f t="shared" si="123"/>
        <v>5011.2485939257595</v>
      </c>
      <c r="HZ41" s="51">
        <f t="shared" si="123"/>
        <v>5011.2485939257595</v>
      </c>
      <c r="IA41" s="51">
        <f t="shared" si="123"/>
        <v>5011.2485939257595</v>
      </c>
      <c r="IB41" s="51">
        <f t="shared" si="123"/>
        <v>5011.2485939257595</v>
      </c>
      <c r="IC41" s="51">
        <f t="shared" si="123"/>
        <v>5011.2485939257595</v>
      </c>
      <c r="ID41" s="51">
        <f t="shared" si="123"/>
        <v>5011.2485939257595</v>
      </c>
      <c r="IE41" s="51">
        <f t="shared" si="123"/>
        <v>5011.2485939257595</v>
      </c>
      <c r="IF41" s="51">
        <f t="shared" si="123"/>
        <v>5011.2485939257595</v>
      </c>
      <c r="IG41" s="51">
        <f t="shared" si="123"/>
        <v>5011.2485939257595</v>
      </c>
      <c r="IH41" s="51">
        <f t="shared" si="119"/>
        <v>5011.2485939257595</v>
      </c>
      <c r="II41" s="51">
        <f t="shared" si="119"/>
        <v>5011.2485939257595</v>
      </c>
      <c r="IJ41" s="51">
        <f t="shared" si="119"/>
        <v>5011.2485939257595</v>
      </c>
      <c r="IK41" s="51">
        <f t="shared" si="119"/>
        <v>5011.2485939257595</v>
      </c>
      <c r="IL41" s="51">
        <f t="shared" si="119"/>
        <v>5011.2485939257595</v>
      </c>
      <c r="IM41" s="51">
        <f t="shared" si="119"/>
        <v>5011.2485939257595</v>
      </c>
      <c r="IN41" s="51">
        <f t="shared" si="119"/>
        <v>5011.2485939257595</v>
      </c>
      <c r="IO41" s="51">
        <f t="shared" si="119"/>
        <v>5011.2485939257595</v>
      </c>
      <c r="IP41" s="51">
        <f t="shared" si="119"/>
        <v>5011.2485939257595</v>
      </c>
      <c r="IQ41" s="51">
        <f t="shared" si="119"/>
        <v>5011.2485939257595</v>
      </c>
      <c r="IR41" s="51">
        <f t="shared" si="119"/>
        <v>5011.2485939257595</v>
      </c>
      <c r="IS41" s="51">
        <f t="shared" si="119"/>
        <v>5011.2485939257595</v>
      </c>
      <c r="IT41" s="51">
        <f t="shared" si="119"/>
        <v>5011.2485939257595</v>
      </c>
      <c r="IU41" s="51">
        <f t="shared" si="119"/>
        <v>5011.2485939257595</v>
      </c>
      <c r="IV41" s="51">
        <f t="shared" si="119"/>
        <v>5011.2485939257595</v>
      </c>
      <c r="IW41" s="51">
        <f t="shared" si="124"/>
        <v>5011.2485939257595</v>
      </c>
      <c r="IX41" s="51">
        <f t="shared" si="124"/>
        <v>5011.2485939257595</v>
      </c>
      <c r="IY41" s="51">
        <f t="shared" si="124"/>
        <v>5011.2485939257595</v>
      </c>
      <c r="IZ41" s="51">
        <f t="shared" si="124"/>
        <v>5011.2485939257595</v>
      </c>
      <c r="JA41" s="51">
        <f t="shared" si="124"/>
        <v>5011.2485939257595</v>
      </c>
      <c r="JB41" s="51">
        <f t="shared" si="124"/>
        <v>5011.2485939257595</v>
      </c>
      <c r="JC41" s="51">
        <f t="shared" si="124"/>
        <v>5011.2485939257595</v>
      </c>
      <c r="JD41" s="51">
        <f t="shared" si="124"/>
        <v>5011.2485939257595</v>
      </c>
      <c r="JE41" s="51">
        <f t="shared" si="124"/>
        <v>5011.2485939257595</v>
      </c>
      <c r="JG41" s="44">
        <v>23</v>
      </c>
      <c r="JH41" s="51">
        <f t="shared" si="128"/>
        <v>3.8535782310627315E-12</v>
      </c>
      <c r="JI41" s="51">
        <f t="shared" si="128"/>
        <v>197.41282339707865</v>
      </c>
      <c r="JJ41" s="51">
        <f t="shared" si="128"/>
        <v>384.70191226097012</v>
      </c>
      <c r="JK41" s="51">
        <f t="shared" si="128"/>
        <v>561.86726659167823</v>
      </c>
      <c r="JL41" s="51">
        <f t="shared" si="128"/>
        <v>728.90888638920308</v>
      </c>
      <c r="JM41" s="51">
        <f t="shared" si="128"/>
        <v>885.8267716535446</v>
      </c>
      <c r="JN41" s="51">
        <f t="shared" si="128"/>
        <v>1032.6209223847029</v>
      </c>
      <c r="JO41" s="51">
        <f t="shared" si="128"/>
        <v>1169.291338582678</v>
      </c>
      <c r="JP41" s="51">
        <f t="shared" si="128"/>
        <v>1295.8380202474693</v>
      </c>
      <c r="JQ41" s="51">
        <f t="shared" si="128"/>
        <v>1412.2609673790776</v>
      </c>
      <c r="JR41" s="51">
        <f t="shared" si="128"/>
        <v>1518.5601799775027</v>
      </c>
      <c r="JS41" s="51">
        <f t="shared" si="128"/>
        <v>1614.7356580427445</v>
      </c>
      <c r="JT41" s="51">
        <f t="shared" si="128"/>
        <v>1700.7874015748027</v>
      </c>
      <c r="JU41" s="51">
        <f t="shared" si="128"/>
        <v>1776.7154105736781</v>
      </c>
      <c r="JV41" s="51">
        <f t="shared" si="128"/>
        <v>1842.51968503937</v>
      </c>
      <c r="JW41" s="51">
        <f t="shared" si="128"/>
        <v>1898.2002249718785</v>
      </c>
      <c r="JX41" s="51">
        <f t="shared" si="125"/>
        <v>1943.7570303712041</v>
      </c>
      <c r="JY41" s="51">
        <f t="shared" si="125"/>
        <v>1979.1901012373455</v>
      </c>
      <c r="JZ41" s="51">
        <f t="shared" si="125"/>
        <v>2004.4994375703038</v>
      </c>
      <c r="KA41" s="51">
        <f t="shared" si="125"/>
        <v>2019.685039370079</v>
      </c>
      <c r="KB41" s="51">
        <f t="shared" si="125"/>
        <v>2024.7469066366707</v>
      </c>
      <c r="KC41" s="51">
        <f t="shared" si="125"/>
        <v>2019.685039370079</v>
      </c>
      <c r="KD41" s="51">
        <f t="shared" si="125"/>
        <v>2004.4994375703041</v>
      </c>
      <c r="KE41" s="51">
        <f t="shared" si="125"/>
        <v>1979.1901012373455</v>
      </c>
      <c r="KF41" s="51">
        <f t="shared" si="125"/>
        <v>1943.7570303712041</v>
      </c>
      <c r="KG41" s="51">
        <f t="shared" si="125"/>
        <v>1898.2002249718785</v>
      </c>
      <c r="KH41" s="51">
        <f t="shared" si="125"/>
        <v>1842.51968503937</v>
      </c>
      <c r="KI41" s="51">
        <f t="shared" si="125"/>
        <v>1776.7154105736786</v>
      </c>
      <c r="KJ41" s="51">
        <f t="shared" si="125"/>
        <v>1700.7874015748032</v>
      </c>
      <c r="KK41" s="51">
        <f t="shared" si="125"/>
        <v>1614.7356580427449</v>
      </c>
      <c r="KL41" s="51">
        <f t="shared" si="125"/>
        <v>1518.5601799775027</v>
      </c>
      <c r="KM41" s="51">
        <f t="shared" si="129"/>
        <v>1412.2609673790776</v>
      </c>
      <c r="KN41" s="51">
        <f t="shared" si="129"/>
        <v>1295.8380202474691</v>
      </c>
      <c r="KO41" s="51">
        <f t="shared" si="129"/>
        <v>1169.2913385826776</v>
      </c>
      <c r="KP41" s="51">
        <f t="shared" si="129"/>
        <v>1032.620922384702</v>
      </c>
      <c r="KQ41" s="51">
        <f t="shared" si="129"/>
        <v>885.82677165354335</v>
      </c>
      <c r="KR41" s="51">
        <f t="shared" si="129"/>
        <v>728.90888638920137</v>
      </c>
      <c r="KS41" s="51">
        <f t="shared" si="129"/>
        <v>561.86726659167584</v>
      </c>
      <c r="KT41" s="51">
        <f t="shared" si="129"/>
        <v>384.70191226096728</v>
      </c>
      <c r="KU41" s="51">
        <f t="shared" si="129"/>
        <v>197.41282339707516</v>
      </c>
      <c r="KV41" s="51">
        <f t="shared" si="129"/>
        <v>0</v>
      </c>
      <c r="KX41" s="53">
        <f t="shared" si="113"/>
        <v>12989.957511894287</v>
      </c>
      <c r="KY41" s="53">
        <f t="shared" si="65"/>
        <v>12604.221624125201</v>
      </c>
      <c r="KZ41" s="53">
        <f t="shared" si="66"/>
        <v>12238.006373529659</v>
      </c>
      <c r="LA41" s="53">
        <f t="shared" si="67"/>
        <v>11891.680231825163</v>
      </c>
      <c r="LB41" s="53">
        <f t="shared" si="68"/>
        <v>11565.634207083875</v>
      </c>
      <c r="LC41" s="53">
        <f t="shared" si="69"/>
        <v>11260.278331220226</v>
      </c>
      <c r="LD41" s="53">
        <f t="shared" si="70"/>
        <v>10976.036829346374</v>
      </c>
      <c r="LE41" s="53">
        <f t="shared" si="71"/>
        <v>10713.341862822022</v>
      </c>
      <c r="LF41" s="53">
        <f t="shared" si="72"/>
        <v>10472.62580243895</v>
      </c>
      <c r="LG41" s="53">
        <f t="shared" si="73"/>
        <v>10254.312079004201</v>
      </c>
      <c r="LH41" s="53">
        <f t="shared" si="74"/>
        <v>10058.804774256885</v>
      </c>
      <c r="LI41" s="53">
        <f t="shared" si="75"/>
        <v>9886.4772495942761</v>
      </c>
      <c r="LJ41" s="53">
        <f t="shared" si="76"/>
        <v>9737.6602520243068</v>
      </c>
      <c r="LK41" s="53">
        <f t="shared" si="77"/>
        <v>9612.6300692267578</v>
      </c>
      <c r="LL41" s="53">
        <f t="shared" si="78"/>
        <v>9511.5974078210875</v>
      </c>
      <c r="LM41" s="53">
        <f t="shared" si="79"/>
        <v>9434.6977193627263</v>
      </c>
      <c r="LN41" s="53">
        <f t="shared" si="80"/>
        <v>9381.9836793479699</v>
      </c>
      <c r="LO41" s="53">
        <f t="shared" si="81"/>
        <v>9353.4204262294534</v>
      </c>
      <c r="LP41" s="53">
        <f t="shared" si="82"/>
        <v>9348.8839931007697</v>
      </c>
      <c r="LQ41" s="53">
        <f t="shared" si="83"/>
        <v>9368.1631310230423</v>
      </c>
      <c r="LR41" s="53">
        <f t="shared" si="84"/>
        <v>9410.9644584810285</v>
      </c>
      <c r="LS41" s="53">
        <f t="shared" si="85"/>
        <v>9476.9206113826203</v>
      </c>
      <c r="LT41" s="53">
        <f t="shared" si="86"/>
        <v>9565.6008471205987</v>
      </c>
      <c r="LU41" s="53">
        <f t="shared" si="87"/>
        <v>9676.5234017582025</v>
      </c>
      <c r="LV41" s="53">
        <f t="shared" si="88"/>
        <v>9809.168826129393</v>
      </c>
      <c r="LW41" s="53">
        <f t="shared" si="89"/>
        <v>9962.9935351125532</v>
      </c>
      <c r="LX41" s="53">
        <f t="shared" si="90"/>
        <v>10137.442882621061</v>
      </c>
      <c r="LY41" s="53">
        <f t="shared" si="91"/>
        <v>10331.963202737767</v>
      </c>
      <c r="LZ41" s="53">
        <f t="shared" si="92"/>
        <v>10546.012411512145</v>
      </c>
      <c r="MA41" s="53">
        <f t="shared" si="93"/>
        <v>10779.068922297907</v>
      </c>
      <c r="MB41" s="53">
        <f t="shared" si="94"/>
        <v>11030.638772822984</v>
      </c>
      <c r="MC41" s="53">
        <f t="shared" si="95"/>
        <v>11300.260983202706</v>
      </c>
      <c r="MD41" s="53">
        <f t="shared" si="96"/>
        <v>11587.511255562225</v>
      </c>
      <c r="ME41" s="53">
        <f t="shared" si="97"/>
        <v>11892.004187459544</v>
      </c>
      <c r="MF41" s="53">
        <f t="shared" si="98"/>
        <v>12213.394205912529</v>
      </c>
      <c r="MG41" s="53">
        <f t="shared" si="99"/>
        <v>12551.375441416245</v>
      </c>
      <c r="MH41" s="53">
        <f t="shared" si="100"/>
        <v>12905.680757398928</v>
      </c>
      <c r="MI41" s="53">
        <f t="shared" si="101"/>
        <v>13276.080135371243</v>
      </c>
      <c r="MJ41" s="53">
        <f t="shared" si="102"/>
        <v>13662.378594094056</v>
      </c>
      <c r="MK41" s="53">
        <f t="shared" si="103"/>
        <v>14064.413795990988</v>
      </c>
      <c r="ML41" s="53">
        <f t="shared" si="104"/>
        <v>14482.053468365744</v>
      </c>
      <c r="MO41" s="68"/>
      <c r="MP41" s="73"/>
      <c r="MQ41" s="73"/>
      <c r="MR41" s="5"/>
      <c r="MS41" s="54"/>
      <c r="MT41" s="54"/>
      <c r="MU41" s="54"/>
      <c r="MV41" s="54"/>
      <c r="MW41" s="54"/>
      <c r="MX41" s="54"/>
      <c r="MY41" s="54"/>
      <c r="MZ41" s="54"/>
      <c r="NA41" s="54"/>
      <c r="NB41" s="54"/>
      <c r="NC41" s="54"/>
      <c r="ND41" s="54"/>
      <c r="NE41" s="54"/>
      <c r="NF41" s="54"/>
      <c r="NG41" s="54"/>
      <c r="NH41" s="54"/>
      <c r="NI41" s="54"/>
      <c r="NJ41" s="54"/>
      <c r="NK41" s="54"/>
      <c r="NL41" s="54"/>
      <c r="NM41" s="54"/>
      <c r="NN41" s="54"/>
      <c r="NO41" s="54"/>
      <c r="NP41" s="54"/>
      <c r="NQ41" s="54"/>
      <c r="NR41" s="54"/>
      <c r="NS41" s="54"/>
      <c r="NT41" s="54"/>
      <c r="NU41" s="54"/>
      <c r="NV41" s="54"/>
      <c r="NW41" s="54"/>
      <c r="NX41" s="54"/>
      <c r="NY41" s="54"/>
      <c r="NZ41" s="54"/>
      <c r="OA41" s="54"/>
      <c r="OB41" s="54"/>
      <c r="OC41" s="54"/>
      <c r="OD41" s="54"/>
      <c r="OE41" s="54"/>
      <c r="OF41" s="54"/>
      <c r="OG41" s="54"/>
      <c r="OH41" s="55"/>
      <c r="OI41" s="55"/>
      <c r="OJ41" s="55"/>
      <c r="OK41" s="55"/>
      <c r="OL41" s="55"/>
      <c r="OM41" s="55"/>
      <c r="ON41" s="55"/>
      <c r="OO41" s="55"/>
      <c r="OP41" s="55"/>
      <c r="OQ41" s="55"/>
      <c r="OR41" s="55"/>
    </row>
    <row r="42" spans="1:408" s="28" customFormat="1" ht="13.8" x14ac:dyDescent="0.3">
      <c r="A42" s="74"/>
      <c r="B42" s="74"/>
      <c r="C42" s="90"/>
      <c r="D42" s="74"/>
      <c r="E42" s="79"/>
      <c r="F42" s="80"/>
      <c r="G42" s="80"/>
      <c r="M42" s="11"/>
      <c r="N42" s="11"/>
      <c r="O42" s="11"/>
      <c r="P42" s="11"/>
      <c r="Q42" s="11"/>
      <c r="R42" s="12"/>
      <c r="S42" s="12"/>
      <c r="U42" s="47">
        <f t="shared" si="105"/>
        <v>0.29749999999999993</v>
      </c>
      <c r="V42" s="28">
        <f t="shared" si="0"/>
        <v>-1446.2477904547663</v>
      </c>
      <c r="Z42" s="47">
        <f t="shared" si="106"/>
        <v>0.26987500000000009</v>
      </c>
      <c r="AA42" s="28">
        <f t="shared" si="1"/>
        <v>-1594.2889028635175</v>
      </c>
      <c r="AC42" s="5"/>
      <c r="AD42" s="5"/>
      <c r="AE42" s="5"/>
      <c r="AF42" s="5"/>
      <c r="AG42" s="5"/>
      <c r="AH42" s="49">
        <f t="shared" si="134"/>
        <v>0.26987500000000009</v>
      </c>
      <c r="AI42" s="49">
        <f t="shared" si="135"/>
        <v>0.13493750000000004</v>
      </c>
      <c r="AJ42" s="49">
        <f t="shared" si="4"/>
        <v>0.18256249999999996</v>
      </c>
      <c r="AK42" s="49">
        <f t="shared" si="5"/>
        <v>0.18891250000000004</v>
      </c>
      <c r="AL42" s="50">
        <f t="shared" si="6"/>
        <v>4947.9752530933647</v>
      </c>
      <c r="AN42" s="5"/>
      <c r="AO42" s="5"/>
      <c r="AP42" s="5"/>
      <c r="AQ42" s="5"/>
      <c r="AR42" s="5"/>
      <c r="AS42" s="49">
        <f t="shared" si="136"/>
        <v>0.29749999999999993</v>
      </c>
      <c r="AT42" s="49">
        <f t="shared" si="137"/>
        <v>0.14874999999999997</v>
      </c>
      <c r="AU42" s="49">
        <f t="shared" si="9"/>
        <v>0.20125000000000001</v>
      </c>
      <c r="AV42" s="49">
        <f t="shared" si="10"/>
        <v>0.18891249999999996</v>
      </c>
      <c r="AW42" s="50">
        <f t="shared" si="11"/>
        <v>1979.1901012373455</v>
      </c>
      <c r="AZ42" s="44">
        <v>24</v>
      </c>
      <c r="BA42" s="51">
        <f t="shared" si="130"/>
        <v>0</v>
      </c>
      <c r="BB42" s="51">
        <f t="shared" si="130"/>
        <v>0</v>
      </c>
      <c r="BC42" s="51">
        <f t="shared" si="130"/>
        <v>0</v>
      </c>
      <c r="BD42" s="51">
        <f t="shared" si="130"/>
        <v>0</v>
      </c>
      <c r="BE42" s="51">
        <f t="shared" si="130"/>
        <v>0</v>
      </c>
      <c r="BF42" s="51">
        <f t="shared" si="130"/>
        <v>0</v>
      </c>
      <c r="BG42" s="51">
        <f t="shared" si="130"/>
        <v>0</v>
      </c>
      <c r="BH42" s="51">
        <f t="shared" si="130"/>
        <v>0</v>
      </c>
      <c r="BI42" s="51">
        <f t="shared" si="130"/>
        <v>0</v>
      </c>
      <c r="BJ42" s="51">
        <f t="shared" si="130"/>
        <v>0</v>
      </c>
      <c r="BK42" s="51">
        <f t="shared" si="131"/>
        <v>0</v>
      </c>
      <c r="BL42" s="51">
        <f t="shared" si="131"/>
        <v>0</v>
      </c>
      <c r="BM42" s="51">
        <f t="shared" si="131"/>
        <v>0</v>
      </c>
      <c r="BN42" s="51">
        <f t="shared" si="131"/>
        <v>0</v>
      </c>
      <c r="BO42" s="51">
        <f t="shared" si="131"/>
        <v>0</v>
      </c>
      <c r="BP42" s="51">
        <f t="shared" si="131"/>
        <v>0</v>
      </c>
      <c r="BQ42" s="51">
        <f t="shared" si="131"/>
        <v>0</v>
      </c>
      <c r="BR42" s="51">
        <f t="shared" si="131"/>
        <v>0</v>
      </c>
      <c r="BS42" s="51">
        <f t="shared" si="131"/>
        <v>0</v>
      </c>
      <c r="BT42" s="51">
        <f t="shared" si="131"/>
        <v>0</v>
      </c>
      <c r="BU42" s="51">
        <f t="shared" si="132"/>
        <v>0</v>
      </c>
      <c r="BV42" s="51">
        <f t="shared" si="132"/>
        <v>0</v>
      </c>
      <c r="BW42" s="51">
        <f t="shared" si="132"/>
        <v>0</v>
      </c>
      <c r="BX42" s="51">
        <f t="shared" si="132"/>
        <v>0</v>
      </c>
      <c r="BY42" s="51">
        <f t="shared" si="132"/>
        <v>0</v>
      </c>
      <c r="BZ42" s="51">
        <f t="shared" si="132"/>
        <v>0</v>
      </c>
      <c r="CA42" s="51">
        <f t="shared" si="132"/>
        <v>0</v>
      </c>
      <c r="CB42" s="51">
        <f t="shared" si="132"/>
        <v>0</v>
      </c>
      <c r="CC42" s="51">
        <f t="shared" si="132"/>
        <v>0</v>
      </c>
      <c r="CD42" s="51">
        <f t="shared" si="132"/>
        <v>0</v>
      </c>
      <c r="CE42" s="51">
        <f t="shared" si="133"/>
        <v>0</v>
      </c>
      <c r="CF42" s="51">
        <f t="shared" si="133"/>
        <v>0</v>
      </c>
      <c r="CG42" s="51">
        <f t="shared" si="133"/>
        <v>0</v>
      </c>
      <c r="CH42" s="51">
        <f t="shared" si="133"/>
        <v>0</v>
      </c>
      <c r="CI42" s="51">
        <f t="shared" si="133"/>
        <v>0</v>
      </c>
      <c r="CJ42" s="51">
        <f t="shared" si="133"/>
        <v>0</v>
      </c>
      <c r="CK42" s="51">
        <f t="shared" si="133"/>
        <v>0</v>
      </c>
      <c r="CL42" s="51">
        <f t="shared" si="133"/>
        <v>0</v>
      </c>
      <c r="CM42" s="51">
        <f t="shared" si="133"/>
        <v>0</v>
      </c>
      <c r="CN42" s="51">
        <f t="shared" si="133"/>
        <v>0</v>
      </c>
      <c r="CO42" s="51">
        <f t="shared" si="133"/>
        <v>0</v>
      </c>
      <c r="CQ42" s="44">
        <v>24</v>
      </c>
      <c r="CR42" s="51">
        <f t="shared" si="16"/>
        <v>-1446.2477904547663</v>
      </c>
      <c r="CS42" s="51">
        <f t="shared" si="120"/>
        <v>-1446.2477904547663</v>
      </c>
      <c r="CT42" s="51">
        <f t="shared" si="120"/>
        <v>-1446.2477904547663</v>
      </c>
      <c r="CU42" s="51">
        <f t="shared" si="120"/>
        <v>-1446.2477904547663</v>
      </c>
      <c r="CV42" s="51">
        <f t="shared" si="120"/>
        <v>-1446.2477904547663</v>
      </c>
      <c r="CW42" s="51">
        <f t="shared" si="120"/>
        <v>-1446.2477904547663</v>
      </c>
      <c r="CX42" s="51">
        <f t="shared" si="120"/>
        <v>-1446.2477904547663</v>
      </c>
      <c r="CY42" s="51">
        <f t="shared" si="120"/>
        <v>-1446.2477904547663</v>
      </c>
      <c r="CZ42" s="51">
        <f t="shared" si="120"/>
        <v>-1446.2477904547663</v>
      </c>
      <c r="DA42" s="51">
        <f t="shared" si="120"/>
        <v>-1446.2477904547663</v>
      </c>
      <c r="DB42" s="51">
        <f t="shared" si="120"/>
        <v>-1446.2477904547663</v>
      </c>
      <c r="DC42" s="51">
        <f t="shared" si="120"/>
        <v>-1446.2477904547663</v>
      </c>
      <c r="DD42" s="51">
        <f t="shared" si="120"/>
        <v>-1446.2477904547663</v>
      </c>
      <c r="DE42" s="51">
        <f t="shared" si="120"/>
        <v>-1446.2477904547663</v>
      </c>
      <c r="DF42" s="51">
        <f t="shared" si="120"/>
        <v>-1446.2477904547663</v>
      </c>
      <c r="DG42" s="51">
        <f t="shared" si="120"/>
        <v>-1446.2477904547663</v>
      </c>
      <c r="DH42" s="51">
        <f t="shared" si="120"/>
        <v>-1446.2477904547663</v>
      </c>
      <c r="DI42" s="51">
        <f t="shared" si="118"/>
        <v>-1446.2477904547663</v>
      </c>
      <c r="DJ42" s="51">
        <f t="shared" si="118"/>
        <v>-1446.2477904547663</v>
      </c>
      <c r="DK42" s="51">
        <f t="shared" si="118"/>
        <v>-1446.2477904547663</v>
      </c>
      <c r="DL42" s="51">
        <f t="shared" si="118"/>
        <v>-1446.2477904547663</v>
      </c>
      <c r="DM42" s="51">
        <f t="shared" si="118"/>
        <v>-1446.2477904547663</v>
      </c>
      <c r="DN42" s="51">
        <f t="shared" si="118"/>
        <v>-1446.2477904547663</v>
      </c>
      <c r="DO42" s="51">
        <f t="shared" si="118"/>
        <v>-1446.2477904547663</v>
      </c>
      <c r="DP42" s="51">
        <f t="shared" si="118"/>
        <v>-1446.2477904547663</v>
      </c>
      <c r="DQ42" s="51">
        <f t="shared" si="118"/>
        <v>-1446.2477904547663</v>
      </c>
      <c r="DR42" s="51">
        <f t="shared" si="118"/>
        <v>-1446.2477904547663</v>
      </c>
      <c r="DS42" s="51">
        <f t="shared" si="118"/>
        <v>-1446.2477904547663</v>
      </c>
      <c r="DT42" s="51">
        <f t="shared" si="118"/>
        <v>-1446.2477904547663</v>
      </c>
      <c r="DU42" s="51">
        <f t="shared" si="118"/>
        <v>-1446.2477904547663</v>
      </c>
      <c r="DV42" s="51">
        <f t="shared" si="118"/>
        <v>-1446.2477904547663</v>
      </c>
      <c r="DW42" s="51">
        <f t="shared" si="118"/>
        <v>-1446.2477904547663</v>
      </c>
      <c r="DX42" s="51">
        <f t="shared" si="121"/>
        <v>-1446.2477904547663</v>
      </c>
      <c r="DY42" s="51">
        <f t="shared" si="121"/>
        <v>-1446.2477904547663</v>
      </c>
      <c r="DZ42" s="51">
        <f t="shared" si="121"/>
        <v>-1446.2477904547663</v>
      </c>
      <c r="EA42" s="51">
        <f t="shared" si="121"/>
        <v>-1446.2477904547663</v>
      </c>
      <c r="EB42" s="51">
        <f t="shared" si="121"/>
        <v>-1446.2477904547663</v>
      </c>
      <c r="EC42" s="51">
        <f t="shared" si="121"/>
        <v>-1446.2477904547663</v>
      </c>
      <c r="ED42" s="51">
        <f t="shared" si="121"/>
        <v>-1446.2477904547663</v>
      </c>
      <c r="EE42" s="51">
        <f t="shared" si="121"/>
        <v>-1446.2477904547663</v>
      </c>
      <c r="EF42" s="51">
        <f t="shared" si="121"/>
        <v>-1446.2477904547663</v>
      </c>
      <c r="EH42" s="44">
        <v>24</v>
      </c>
      <c r="EI42" s="51">
        <f t="shared" si="126"/>
        <v>10628.592685756783</v>
      </c>
      <c r="EJ42" s="51">
        <f t="shared" si="126"/>
        <v>10097.163051468944</v>
      </c>
      <c r="EK42" s="51">
        <f t="shared" si="126"/>
        <v>9565.7334171811053</v>
      </c>
      <c r="EL42" s="51">
        <f t="shared" si="126"/>
        <v>9034.3037828932665</v>
      </c>
      <c r="EM42" s="51">
        <f t="shared" si="126"/>
        <v>8502.8741486054259</v>
      </c>
      <c r="EN42" s="51">
        <f t="shared" si="126"/>
        <v>7971.4445143175872</v>
      </c>
      <c r="EO42" s="51">
        <f t="shared" si="126"/>
        <v>7440.0148800297484</v>
      </c>
      <c r="EP42" s="51">
        <f t="shared" si="126"/>
        <v>6908.5852457419087</v>
      </c>
      <c r="EQ42" s="51">
        <f t="shared" si="126"/>
        <v>6377.1556114540699</v>
      </c>
      <c r="ER42" s="51">
        <f t="shared" si="126"/>
        <v>5845.7259771662302</v>
      </c>
      <c r="ES42" s="51">
        <f t="shared" si="126"/>
        <v>5314.2963428783914</v>
      </c>
      <c r="ET42" s="51">
        <f t="shared" si="126"/>
        <v>4782.8667085905527</v>
      </c>
      <c r="EU42" s="51">
        <f t="shared" si="126"/>
        <v>4251.437074302713</v>
      </c>
      <c r="EV42" s="51">
        <f t="shared" si="126"/>
        <v>3720.0074400148742</v>
      </c>
      <c r="EW42" s="51">
        <f t="shared" si="126"/>
        <v>3188.577805727035</v>
      </c>
      <c r="EX42" s="51">
        <f t="shared" si="126"/>
        <v>2657.1481714391957</v>
      </c>
      <c r="EY42" s="51">
        <f t="shared" si="122"/>
        <v>2125.7185371513565</v>
      </c>
      <c r="EZ42" s="51">
        <f t="shared" si="122"/>
        <v>1594.2889028635175</v>
      </c>
      <c r="FA42" s="51">
        <f t="shared" si="122"/>
        <v>1062.8592685756782</v>
      </c>
      <c r="FB42" s="51">
        <f t="shared" si="122"/>
        <v>531.42963428783912</v>
      </c>
      <c r="FC42" s="51">
        <f t="shared" si="122"/>
        <v>0</v>
      </c>
      <c r="FD42" s="51">
        <f t="shared" si="122"/>
        <v>-531.42963428783912</v>
      </c>
      <c r="FE42" s="51">
        <f t="shared" si="122"/>
        <v>-1062.8592685756782</v>
      </c>
      <c r="FF42" s="51">
        <f t="shared" si="122"/>
        <v>-1594.2889028635175</v>
      </c>
      <c r="FG42" s="51">
        <f t="shared" si="122"/>
        <v>-2125.7185371513565</v>
      </c>
      <c r="FH42" s="51">
        <f t="shared" si="122"/>
        <v>-2657.1481714391966</v>
      </c>
      <c r="FI42" s="51">
        <f t="shared" si="122"/>
        <v>-3188.5778057270368</v>
      </c>
      <c r="FJ42" s="51">
        <f t="shared" si="122"/>
        <v>-3720.0074400148769</v>
      </c>
      <c r="FK42" s="51">
        <f t="shared" si="122"/>
        <v>-4251.4370743027166</v>
      </c>
      <c r="FL42" s="51">
        <f t="shared" si="122"/>
        <v>-4782.8667085905572</v>
      </c>
      <c r="FM42" s="51">
        <f t="shared" si="122"/>
        <v>-5314.2963428783969</v>
      </c>
      <c r="FN42" s="51">
        <f t="shared" si="127"/>
        <v>-5845.7259771662375</v>
      </c>
      <c r="FO42" s="51">
        <f t="shared" si="127"/>
        <v>-6377.1556114540772</v>
      </c>
      <c r="FP42" s="51">
        <f t="shared" si="127"/>
        <v>-6908.5852457419178</v>
      </c>
      <c r="FQ42" s="51">
        <f t="shared" si="127"/>
        <v>-7440.0148800297575</v>
      </c>
      <c r="FR42" s="51">
        <f t="shared" si="127"/>
        <v>-7971.4445143175972</v>
      </c>
      <c r="FS42" s="51">
        <f t="shared" si="127"/>
        <v>-8502.8741486054369</v>
      </c>
      <c r="FT42" s="51">
        <f t="shared" si="127"/>
        <v>-9034.3037828932775</v>
      </c>
      <c r="FU42" s="51">
        <f t="shared" si="127"/>
        <v>-9565.7334171811181</v>
      </c>
      <c r="FV42" s="51">
        <f t="shared" si="127"/>
        <v>-10097.16305146896</v>
      </c>
      <c r="FW42" s="51">
        <f t="shared" si="127"/>
        <v>-10628.592685756797</v>
      </c>
      <c r="FY42" s="44">
        <v>24</v>
      </c>
      <c r="FZ42" s="51">
        <f t="shared" si="20"/>
        <v>9182.3448953020161</v>
      </c>
      <c r="GA42" s="51">
        <f t="shared" si="21"/>
        <v>8650.9152610141773</v>
      </c>
      <c r="GB42" s="51">
        <f t="shared" si="22"/>
        <v>8119.4856267263385</v>
      </c>
      <c r="GC42" s="51">
        <f t="shared" si="23"/>
        <v>7588.0559924384997</v>
      </c>
      <c r="GD42" s="51">
        <f t="shared" si="24"/>
        <v>7056.6263581506591</v>
      </c>
      <c r="GE42" s="51">
        <f t="shared" si="25"/>
        <v>6525.1967238628204</v>
      </c>
      <c r="GF42" s="51">
        <f t="shared" si="26"/>
        <v>5993.7670895749816</v>
      </c>
      <c r="GG42" s="51">
        <f t="shared" si="27"/>
        <v>5462.3374552871428</v>
      </c>
      <c r="GH42" s="51">
        <f t="shared" si="28"/>
        <v>4930.907820999304</v>
      </c>
      <c r="GI42" s="51">
        <f t="shared" si="29"/>
        <v>4399.4781867114634</v>
      </c>
      <c r="GJ42" s="51">
        <f t="shared" si="30"/>
        <v>3868.0485524236251</v>
      </c>
      <c r="GK42" s="51">
        <f t="shared" si="31"/>
        <v>3336.6189181357863</v>
      </c>
      <c r="GL42" s="51">
        <f t="shared" si="32"/>
        <v>2805.1892838479466</v>
      </c>
      <c r="GM42" s="51">
        <f t="shared" si="33"/>
        <v>2273.7596495601078</v>
      </c>
      <c r="GN42" s="51">
        <f t="shared" si="34"/>
        <v>1742.3300152722686</v>
      </c>
      <c r="GO42" s="51">
        <f t="shared" si="35"/>
        <v>1210.9003809844294</v>
      </c>
      <c r="GP42" s="51">
        <f t="shared" si="36"/>
        <v>679.47074669659014</v>
      </c>
      <c r="GQ42" s="51">
        <f t="shared" si="37"/>
        <v>148.04111240875113</v>
      </c>
      <c r="GR42" s="51">
        <f t="shared" si="38"/>
        <v>-383.3885218790881</v>
      </c>
      <c r="GS42" s="51">
        <f t="shared" si="39"/>
        <v>-914.81815616692722</v>
      </c>
      <c r="GT42" s="51">
        <f t="shared" si="40"/>
        <v>-1446.2477904547663</v>
      </c>
      <c r="GU42" s="51">
        <f t="shared" si="41"/>
        <v>-1977.6774247426056</v>
      </c>
      <c r="GV42" s="51">
        <f t="shared" si="42"/>
        <v>-2509.1070590304444</v>
      </c>
      <c r="GW42" s="51">
        <f t="shared" si="43"/>
        <v>-3040.5366933182841</v>
      </c>
      <c r="GX42" s="51">
        <f t="shared" si="44"/>
        <v>-3571.9663276061228</v>
      </c>
      <c r="GY42" s="51">
        <f t="shared" si="45"/>
        <v>-4103.3959618939625</v>
      </c>
      <c r="GZ42" s="51">
        <f t="shared" si="46"/>
        <v>-4634.8255961818031</v>
      </c>
      <c r="HA42" s="51">
        <f t="shared" si="47"/>
        <v>-5166.2552304696437</v>
      </c>
      <c r="HB42" s="51">
        <f t="shared" si="48"/>
        <v>-5697.6848647574825</v>
      </c>
      <c r="HC42" s="51">
        <f t="shared" si="49"/>
        <v>-6229.1144990453231</v>
      </c>
      <c r="HD42" s="51">
        <f t="shared" si="50"/>
        <v>-6760.5441333331637</v>
      </c>
      <c r="HE42" s="51">
        <f t="shared" si="51"/>
        <v>-7291.9737676210043</v>
      </c>
      <c r="HF42" s="51">
        <f t="shared" si="52"/>
        <v>-7823.4034019088431</v>
      </c>
      <c r="HG42" s="51">
        <f t="shared" si="53"/>
        <v>-8354.8330361966837</v>
      </c>
      <c r="HH42" s="51">
        <f t="shared" si="54"/>
        <v>-8886.2626704845243</v>
      </c>
      <c r="HI42" s="51">
        <f t="shared" si="55"/>
        <v>-9417.6923047723631</v>
      </c>
      <c r="HJ42" s="51">
        <f t="shared" si="56"/>
        <v>-9949.1219390602037</v>
      </c>
      <c r="HK42" s="51">
        <f t="shared" si="57"/>
        <v>-10480.551573348044</v>
      </c>
      <c r="HL42" s="51">
        <f t="shared" si="58"/>
        <v>-11011.981207635885</v>
      </c>
      <c r="HM42" s="51">
        <f t="shared" si="59"/>
        <v>-11543.410841923727</v>
      </c>
      <c r="HN42" s="51">
        <f t="shared" si="60"/>
        <v>-12074.840476211564</v>
      </c>
      <c r="HP42" s="44">
        <v>24</v>
      </c>
      <c r="HQ42" s="52">
        <f t="shared" si="61"/>
        <v>4947.9752530933647</v>
      </c>
      <c r="HR42" s="51">
        <f t="shared" si="123"/>
        <v>4947.9752530933647</v>
      </c>
      <c r="HS42" s="51">
        <f t="shared" si="123"/>
        <v>4947.9752530933647</v>
      </c>
      <c r="HT42" s="51">
        <f t="shared" si="123"/>
        <v>4947.9752530933647</v>
      </c>
      <c r="HU42" s="51">
        <f t="shared" si="123"/>
        <v>4947.9752530933647</v>
      </c>
      <c r="HV42" s="51">
        <f t="shared" si="123"/>
        <v>4947.9752530933647</v>
      </c>
      <c r="HW42" s="51">
        <f t="shared" si="123"/>
        <v>4947.9752530933647</v>
      </c>
      <c r="HX42" s="51">
        <f t="shared" si="123"/>
        <v>4947.9752530933647</v>
      </c>
      <c r="HY42" s="51">
        <f t="shared" si="123"/>
        <v>4947.9752530933647</v>
      </c>
      <c r="HZ42" s="51">
        <f t="shared" si="123"/>
        <v>4947.9752530933647</v>
      </c>
      <c r="IA42" s="51">
        <f t="shared" si="123"/>
        <v>4947.9752530933647</v>
      </c>
      <c r="IB42" s="51">
        <f t="shared" si="123"/>
        <v>4947.9752530933647</v>
      </c>
      <c r="IC42" s="51">
        <f t="shared" si="123"/>
        <v>4947.9752530933647</v>
      </c>
      <c r="ID42" s="51">
        <f t="shared" si="123"/>
        <v>4947.9752530933647</v>
      </c>
      <c r="IE42" s="51">
        <f t="shared" si="123"/>
        <v>4947.9752530933647</v>
      </c>
      <c r="IF42" s="51">
        <f t="shared" si="123"/>
        <v>4947.9752530933647</v>
      </c>
      <c r="IG42" s="51">
        <f t="shared" si="123"/>
        <v>4947.9752530933647</v>
      </c>
      <c r="IH42" s="51">
        <f t="shared" si="119"/>
        <v>4947.9752530933647</v>
      </c>
      <c r="II42" s="51">
        <f t="shared" si="119"/>
        <v>4947.9752530933647</v>
      </c>
      <c r="IJ42" s="51">
        <f t="shared" si="119"/>
        <v>4947.9752530933647</v>
      </c>
      <c r="IK42" s="51">
        <f t="shared" si="119"/>
        <v>4947.9752530933647</v>
      </c>
      <c r="IL42" s="51">
        <f t="shared" si="119"/>
        <v>4947.9752530933647</v>
      </c>
      <c r="IM42" s="51">
        <f t="shared" si="119"/>
        <v>4947.9752530933647</v>
      </c>
      <c r="IN42" s="51">
        <f t="shared" si="119"/>
        <v>4947.9752530933647</v>
      </c>
      <c r="IO42" s="51">
        <f t="shared" si="119"/>
        <v>4947.9752530933647</v>
      </c>
      <c r="IP42" s="51">
        <f t="shared" si="119"/>
        <v>4947.9752530933647</v>
      </c>
      <c r="IQ42" s="51">
        <f t="shared" si="119"/>
        <v>4947.9752530933647</v>
      </c>
      <c r="IR42" s="51">
        <f t="shared" si="119"/>
        <v>4947.9752530933647</v>
      </c>
      <c r="IS42" s="51">
        <f t="shared" si="119"/>
        <v>4947.9752530933647</v>
      </c>
      <c r="IT42" s="51">
        <f t="shared" si="119"/>
        <v>4947.9752530933647</v>
      </c>
      <c r="IU42" s="51">
        <f t="shared" si="119"/>
        <v>4947.9752530933647</v>
      </c>
      <c r="IV42" s="51">
        <f t="shared" si="119"/>
        <v>4947.9752530933647</v>
      </c>
      <c r="IW42" s="51">
        <f t="shared" si="124"/>
        <v>4947.9752530933647</v>
      </c>
      <c r="IX42" s="51">
        <f t="shared" si="124"/>
        <v>4947.9752530933647</v>
      </c>
      <c r="IY42" s="51">
        <f t="shared" si="124"/>
        <v>4947.9752530933647</v>
      </c>
      <c r="IZ42" s="51">
        <f t="shared" si="124"/>
        <v>4947.9752530933647</v>
      </c>
      <c r="JA42" s="51">
        <f t="shared" si="124"/>
        <v>4947.9752530933647</v>
      </c>
      <c r="JB42" s="51">
        <f t="shared" si="124"/>
        <v>4947.9752530933647</v>
      </c>
      <c r="JC42" s="51">
        <f t="shared" si="124"/>
        <v>4947.9752530933647</v>
      </c>
      <c r="JD42" s="51">
        <f t="shared" si="124"/>
        <v>4947.9752530933647</v>
      </c>
      <c r="JE42" s="51">
        <f t="shared" si="124"/>
        <v>4947.9752530933647</v>
      </c>
      <c r="JG42" s="44">
        <v>24</v>
      </c>
      <c r="JH42" s="51">
        <f t="shared" si="128"/>
        <v>3.8535782310627315E-12</v>
      </c>
      <c r="JI42" s="51">
        <f t="shared" si="128"/>
        <v>197.41282339707865</v>
      </c>
      <c r="JJ42" s="51">
        <f t="shared" si="128"/>
        <v>384.70191226097012</v>
      </c>
      <c r="JK42" s="51">
        <f t="shared" si="128"/>
        <v>561.86726659167823</v>
      </c>
      <c r="JL42" s="51">
        <f t="shared" si="128"/>
        <v>728.90888638920308</v>
      </c>
      <c r="JM42" s="51">
        <f t="shared" si="128"/>
        <v>885.8267716535446</v>
      </c>
      <c r="JN42" s="51">
        <f t="shared" si="128"/>
        <v>1032.6209223847029</v>
      </c>
      <c r="JO42" s="51">
        <f t="shared" si="128"/>
        <v>1169.291338582678</v>
      </c>
      <c r="JP42" s="51">
        <f t="shared" si="128"/>
        <v>1295.8380202474693</v>
      </c>
      <c r="JQ42" s="51">
        <f t="shared" si="128"/>
        <v>1412.2609673790776</v>
      </c>
      <c r="JR42" s="51">
        <f t="shared" si="128"/>
        <v>1518.5601799775027</v>
      </c>
      <c r="JS42" s="51">
        <f t="shared" si="128"/>
        <v>1614.7356580427445</v>
      </c>
      <c r="JT42" s="51">
        <f t="shared" si="128"/>
        <v>1700.7874015748027</v>
      </c>
      <c r="JU42" s="51">
        <f t="shared" si="128"/>
        <v>1776.7154105736781</v>
      </c>
      <c r="JV42" s="51">
        <f t="shared" si="128"/>
        <v>1842.51968503937</v>
      </c>
      <c r="JW42" s="51">
        <f t="shared" si="128"/>
        <v>1898.2002249718785</v>
      </c>
      <c r="JX42" s="51">
        <f t="shared" si="125"/>
        <v>1943.7570303712041</v>
      </c>
      <c r="JY42" s="51">
        <f t="shared" si="125"/>
        <v>1979.1901012373455</v>
      </c>
      <c r="JZ42" s="51">
        <f t="shared" si="125"/>
        <v>2004.4994375703038</v>
      </c>
      <c r="KA42" s="51">
        <f t="shared" si="125"/>
        <v>2019.685039370079</v>
      </c>
      <c r="KB42" s="51">
        <f t="shared" si="125"/>
        <v>2024.7469066366707</v>
      </c>
      <c r="KC42" s="51">
        <f t="shared" si="125"/>
        <v>2019.685039370079</v>
      </c>
      <c r="KD42" s="51">
        <f t="shared" si="125"/>
        <v>2004.4994375703041</v>
      </c>
      <c r="KE42" s="51">
        <f t="shared" si="125"/>
        <v>1979.1901012373455</v>
      </c>
      <c r="KF42" s="51">
        <f t="shared" si="125"/>
        <v>1943.7570303712041</v>
      </c>
      <c r="KG42" s="51">
        <f t="shared" si="125"/>
        <v>1898.2002249718785</v>
      </c>
      <c r="KH42" s="51">
        <f t="shared" si="125"/>
        <v>1842.51968503937</v>
      </c>
      <c r="KI42" s="51">
        <f t="shared" si="125"/>
        <v>1776.7154105736786</v>
      </c>
      <c r="KJ42" s="51">
        <f t="shared" si="125"/>
        <v>1700.7874015748032</v>
      </c>
      <c r="KK42" s="51">
        <f t="shared" si="125"/>
        <v>1614.7356580427449</v>
      </c>
      <c r="KL42" s="51">
        <f t="shared" si="125"/>
        <v>1518.5601799775027</v>
      </c>
      <c r="KM42" s="51">
        <f t="shared" si="129"/>
        <v>1412.2609673790776</v>
      </c>
      <c r="KN42" s="51">
        <f t="shared" si="129"/>
        <v>1295.8380202474691</v>
      </c>
      <c r="KO42" s="51">
        <f t="shared" si="129"/>
        <v>1169.2913385826776</v>
      </c>
      <c r="KP42" s="51">
        <f t="shared" si="129"/>
        <v>1032.620922384702</v>
      </c>
      <c r="KQ42" s="51">
        <f t="shared" si="129"/>
        <v>885.82677165354335</v>
      </c>
      <c r="KR42" s="51">
        <f t="shared" si="129"/>
        <v>728.90888638920137</v>
      </c>
      <c r="KS42" s="51">
        <f t="shared" si="129"/>
        <v>561.86726659167584</v>
      </c>
      <c r="KT42" s="51">
        <f t="shared" si="129"/>
        <v>384.70191226096728</v>
      </c>
      <c r="KU42" s="51">
        <f t="shared" si="129"/>
        <v>197.41282339707516</v>
      </c>
      <c r="KV42" s="51">
        <f t="shared" si="129"/>
        <v>0</v>
      </c>
      <c r="KX42" s="53">
        <f t="shared" si="113"/>
        <v>12560.367633630476</v>
      </c>
      <c r="KY42" s="53">
        <f t="shared" si="65"/>
        <v>12182.061715384873</v>
      </c>
      <c r="KZ42" s="53">
        <f t="shared" si="66"/>
        <v>11824.441248624831</v>
      </c>
      <c r="LA42" s="53">
        <f t="shared" si="67"/>
        <v>11487.952625940641</v>
      </c>
      <c r="LB42" s="53">
        <f t="shared" si="68"/>
        <v>11173.060340309235</v>
      </c>
      <c r="LC42" s="53">
        <f t="shared" si="69"/>
        <v>10880.240659512892</v>
      </c>
      <c r="LD42" s="53">
        <f t="shared" si="70"/>
        <v>10609.973569608224</v>
      </c>
      <c r="LE42" s="53">
        <f t="shared" si="71"/>
        <v>10362.732964549423</v>
      </c>
      <c r="LF42" s="53">
        <f t="shared" si="72"/>
        <v>10138.975183864579</v>
      </c>
      <c r="LG42" s="53">
        <f t="shared" si="73"/>
        <v>9939.1261563062199</v>
      </c>
      <c r="LH42" s="53">
        <f t="shared" si="74"/>
        <v>9763.5675846597933</v>
      </c>
      <c r="LI42" s="53">
        <f t="shared" si="75"/>
        <v>9612.6227875954264</v>
      </c>
      <c r="LJ42" s="53">
        <f t="shared" si="76"/>
        <v>9486.5429735997659</v>
      </c>
      <c r="LK42" s="53">
        <f t="shared" si="77"/>
        <v>9385.494830329977</v>
      </c>
      <c r="LL42" s="53">
        <f t="shared" si="78"/>
        <v>9309.5503418298576</v>
      </c>
      <c r="LM42" s="53">
        <f t="shared" si="79"/>
        <v>9258.6796753420058</v>
      </c>
      <c r="LN42" s="53">
        <f t="shared" si="80"/>
        <v>9232.7478028289006</v>
      </c>
      <c r="LO42" s="53">
        <f t="shared" si="81"/>
        <v>9231.515252500205</v>
      </c>
      <c r="LP42" s="53">
        <f t="shared" si="82"/>
        <v>9254.6430541669542</v>
      </c>
      <c r="LQ42" s="53">
        <f t="shared" si="83"/>
        <v>9301.7015942940052</v>
      </c>
      <c r="LR42" s="53">
        <f t="shared" si="84"/>
        <v>9372.1827817682151</v>
      </c>
      <c r="LS42" s="53">
        <f t="shared" si="85"/>
        <v>9465.5146868395659</v>
      </c>
      <c r="LT42" s="53">
        <f t="shared" si="86"/>
        <v>9581.0776812949607</v>
      </c>
      <c r="LU42" s="53">
        <f t="shared" si="87"/>
        <v>9718.2210856511992</v>
      </c>
      <c r="LV42" s="53">
        <f t="shared" si="88"/>
        <v>9876.2794077819344</v>
      </c>
      <c r="LW42" s="53">
        <f t="shared" si="89"/>
        <v>10054.587411625133</v>
      </c>
      <c r="LX42" s="53">
        <f t="shared" si="90"/>
        <v>10252.493452422576</v>
      </c>
      <c r="LY42" s="53">
        <f t="shared" si="91"/>
        <v>10469.370724763641</v>
      </c>
      <c r="LZ42" s="53">
        <f t="shared" si="92"/>
        <v>10704.626265770619</v>
      </c>
      <c r="MA42" s="53">
        <f t="shared" si="93"/>
        <v>10957.707720775998</v>
      </c>
      <c r="MB42" s="53">
        <f t="shared" si="94"/>
        <v>11228.108004248019</v>
      </c>
      <c r="MC42" s="53">
        <f t="shared" si="95"/>
        <v>11515.368073287686</v>
      </c>
      <c r="MD42" s="53">
        <f t="shared" si="96"/>
        <v>11819.078078633229</v>
      </c>
      <c r="ME42" s="53">
        <f t="shared" si="97"/>
        <v>12138.877175498974</v>
      </c>
      <c r="MF42" s="53">
        <f t="shared" si="98"/>
        <v>12474.452271445014</v>
      </c>
      <c r="MG42" s="53">
        <f t="shared" si="99"/>
        <v>12825.535968183787</v>
      </c>
      <c r="MH42" s="53">
        <f t="shared" si="100"/>
        <v>13191.903925056971</v>
      </c>
      <c r="MI42" s="53">
        <f t="shared" si="101"/>
        <v>13573.371838754098</v>
      </c>
      <c r="MJ42" s="53">
        <f t="shared" si="102"/>
        <v>13969.792200204363</v>
      </c>
      <c r="MK42" s="53">
        <f t="shared" si="103"/>
        <v>14381.050957758271</v>
      </c>
      <c r="ML42" s="53">
        <f t="shared" si="104"/>
        <v>14807.064187124677</v>
      </c>
      <c r="MO42" s="68"/>
      <c r="MP42" s="81"/>
      <c r="MQ42" s="81"/>
      <c r="MR42" s="81"/>
      <c r="MS42" s="54"/>
      <c r="MT42" s="54"/>
      <c r="MU42" s="54"/>
      <c r="MV42" s="54"/>
      <c r="MW42" s="54"/>
      <c r="MX42" s="54"/>
      <c r="MY42" s="54"/>
      <c r="MZ42" s="54"/>
      <c r="NA42" s="54"/>
      <c r="NB42" s="54"/>
      <c r="NC42" s="54"/>
      <c r="ND42" s="54"/>
      <c r="NE42" s="54"/>
      <c r="NF42" s="54"/>
      <c r="NG42" s="54"/>
      <c r="NH42" s="54"/>
      <c r="NI42" s="54"/>
      <c r="NJ42" s="54"/>
      <c r="NK42" s="54"/>
      <c r="NL42" s="54"/>
      <c r="NM42" s="54"/>
      <c r="NN42" s="54"/>
      <c r="NO42" s="54"/>
      <c r="NP42" s="54"/>
      <c r="NQ42" s="54"/>
      <c r="NR42" s="54"/>
      <c r="NS42" s="54"/>
      <c r="NT42" s="54"/>
      <c r="NU42" s="54"/>
      <c r="NV42" s="54"/>
      <c r="NW42" s="54"/>
      <c r="NX42" s="54"/>
      <c r="NY42" s="54"/>
      <c r="NZ42" s="54"/>
      <c r="OA42" s="54"/>
      <c r="OB42" s="54"/>
      <c r="OC42" s="54"/>
      <c r="OD42" s="54"/>
      <c r="OE42" s="54"/>
      <c r="OF42" s="54"/>
      <c r="OG42" s="54"/>
      <c r="OH42" s="55"/>
      <c r="OI42" s="55"/>
      <c r="OJ42" s="55"/>
      <c r="OK42" s="55"/>
      <c r="OL42" s="55"/>
      <c r="OM42" s="55"/>
      <c r="ON42" s="55"/>
      <c r="OO42" s="55"/>
      <c r="OP42" s="55"/>
      <c r="OQ42" s="55"/>
      <c r="OR42" s="55"/>
    </row>
    <row r="43" spans="1:408" s="28" customFormat="1" ht="13.8" x14ac:dyDescent="0.3">
      <c r="A43" s="74"/>
      <c r="B43" s="74"/>
      <c r="C43" s="90"/>
      <c r="D43" s="74"/>
      <c r="E43" s="79"/>
      <c r="M43" s="11"/>
      <c r="N43" s="11"/>
      <c r="O43" s="11"/>
      <c r="P43" s="11"/>
      <c r="Q43" s="11"/>
      <c r="R43" s="12"/>
      <c r="S43" s="12"/>
      <c r="U43" s="47">
        <f t="shared" si="105"/>
        <v>0.27999999999999992</v>
      </c>
      <c r="V43" s="28">
        <f t="shared" si="0"/>
        <v>-1928.3303872730214</v>
      </c>
      <c r="Z43" s="47">
        <f t="shared" si="106"/>
        <v>0.25400000000000011</v>
      </c>
      <c r="AA43" s="28">
        <f t="shared" si="1"/>
        <v>-2125.7185371513565</v>
      </c>
      <c r="AC43" s="5"/>
      <c r="AD43" s="5"/>
      <c r="AE43" s="5"/>
      <c r="AF43" s="5"/>
      <c r="AG43" s="5"/>
      <c r="AH43" s="49">
        <f t="shared" si="134"/>
        <v>0.25400000000000011</v>
      </c>
      <c r="AI43" s="49">
        <f t="shared" si="135"/>
        <v>0.12700000000000006</v>
      </c>
      <c r="AJ43" s="49">
        <f t="shared" si="4"/>
        <v>0.19049999999999995</v>
      </c>
      <c r="AK43" s="49">
        <f t="shared" si="5"/>
        <v>0.17780000000000007</v>
      </c>
      <c r="AL43" s="50">
        <f t="shared" si="6"/>
        <v>4859.39257592801</v>
      </c>
      <c r="AN43" s="5"/>
      <c r="AO43" s="5"/>
      <c r="AP43" s="5"/>
      <c r="AQ43" s="5"/>
      <c r="AR43" s="5"/>
      <c r="AS43" s="49">
        <f t="shared" si="136"/>
        <v>0.27999999999999992</v>
      </c>
      <c r="AT43" s="49">
        <f t="shared" si="137"/>
        <v>0.13999999999999996</v>
      </c>
      <c r="AU43" s="49">
        <f t="shared" si="9"/>
        <v>0.21000000000000002</v>
      </c>
      <c r="AV43" s="49">
        <f t="shared" si="10"/>
        <v>0.17779999999999996</v>
      </c>
      <c r="AW43" s="50">
        <f t="shared" si="11"/>
        <v>1943.7570303712041</v>
      </c>
      <c r="AZ43" s="44">
        <v>25</v>
      </c>
      <c r="BA43" s="51">
        <f t="shared" si="130"/>
        <v>0</v>
      </c>
      <c r="BB43" s="51">
        <f t="shared" si="130"/>
        <v>0</v>
      </c>
      <c r="BC43" s="51">
        <f t="shared" si="130"/>
        <v>0</v>
      </c>
      <c r="BD43" s="51">
        <f t="shared" si="130"/>
        <v>0</v>
      </c>
      <c r="BE43" s="51">
        <f t="shared" si="130"/>
        <v>0</v>
      </c>
      <c r="BF43" s="51">
        <f t="shared" si="130"/>
        <v>0</v>
      </c>
      <c r="BG43" s="51">
        <f t="shared" si="130"/>
        <v>0</v>
      </c>
      <c r="BH43" s="51">
        <f t="shared" si="130"/>
        <v>0</v>
      </c>
      <c r="BI43" s="51">
        <f t="shared" si="130"/>
        <v>0</v>
      </c>
      <c r="BJ43" s="51">
        <f t="shared" si="130"/>
        <v>0</v>
      </c>
      <c r="BK43" s="51">
        <f t="shared" si="131"/>
        <v>0</v>
      </c>
      <c r="BL43" s="51">
        <f t="shared" si="131"/>
        <v>0</v>
      </c>
      <c r="BM43" s="51">
        <f t="shared" si="131"/>
        <v>0</v>
      </c>
      <c r="BN43" s="51">
        <f t="shared" si="131"/>
        <v>0</v>
      </c>
      <c r="BO43" s="51">
        <f t="shared" si="131"/>
        <v>0</v>
      </c>
      <c r="BP43" s="51">
        <f t="shared" si="131"/>
        <v>0</v>
      </c>
      <c r="BQ43" s="51">
        <f t="shared" si="131"/>
        <v>0</v>
      </c>
      <c r="BR43" s="51">
        <f t="shared" si="131"/>
        <v>0</v>
      </c>
      <c r="BS43" s="51">
        <f t="shared" si="131"/>
        <v>0</v>
      </c>
      <c r="BT43" s="51">
        <f t="shared" si="131"/>
        <v>0</v>
      </c>
      <c r="BU43" s="51">
        <f t="shared" si="132"/>
        <v>0</v>
      </c>
      <c r="BV43" s="51">
        <f t="shared" si="132"/>
        <v>0</v>
      </c>
      <c r="BW43" s="51">
        <f t="shared" si="132"/>
        <v>0</v>
      </c>
      <c r="BX43" s="51">
        <f t="shared" si="132"/>
        <v>0</v>
      </c>
      <c r="BY43" s="51">
        <f t="shared" si="132"/>
        <v>0</v>
      </c>
      <c r="BZ43" s="51">
        <f t="shared" si="132"/>
        <v>0</v>
      </c>
      <c r="CA43" s="51">
        <f t="shared" si="132"/>
        <v>0</v>
      </c>
      <c r="CB43" s="51">
        <f t="shared" si="132"/>
        <v>0</v>
      </c>
      <c r="CC43" s="51">
        <f t="shared" si="132"/>
        <v>0</v>
      </c>
      <c r="CD43" s="51">
        <f t="shared" si="132"/>
        <v>0</v>
      </c>
      <c r="CE43" s="51">
        <f t="shared" si="133"/>
        <v>0</v>
      </c>
      <c r="CF43" s="51">
        <f t="shared" si="133"/>
        <v>0</v>
      </c>
      <c r="CG43" s="51">
        <f t="shared" si="133"/>
        <v>0</v>
      </c>
      <c r="CH43" s="51">
        <f t="shared" si="133"/>
        <v>0</v>
      </c>
      <c r="CI43" s="51">
        <f t="shared" si="133"/>
        <v>0</v>
      </c>
      <c r="CJ43" s="51">
        <f t="shared" si="133"/>
        <v>0</v>
      </c>
      <c r="CK43" s="51">
        <f t="shared" si="133"/>
        <v>0</v>
      </c>
      <c r="CL43" s="51">
        <f t="shared" si="133"/>
        <v>0</v>
      </c>
      <c r="CM43" s="51">
        <f t="shared" si="133"/>
        <v>0</v>
      </c>
      <c r="CN43" s="51">
        <f t="shared" si="133"/>
        <v>0</v>
      </c>
      <c r="CO43" s="51">
        <f t="shared" si="133"/>
        <v>0</v>
      </c>
      <c r="CQ43" s="44">
        <v>25</v>
      </c>
      <c r="CR43" s="51">
        <f t="shared" si="16"/>
        <v>-1928.3303872730214</v>
      </c>
      <c r="CS43" s="51">
        <f t="shared" si="120"/>
        <v>-1928.3303872730214</v>
      </c>
      <c r="CT43" s="51">
        <f t="shared" si="120"/>
        <v>-1928.3303872730214</v>
      </c>
      <c r="CU43" s="51">
        <f t="shared" si="120"/>
        <v>-1928.3303872730214</v>
      </c>
      <c r="CV43" s="51">
        <f t="shared" si="120"/>
        <v>-1928.3303872730214</v>
      </c>
      <c r="CW43" s="51">
        <f t="shared" si="120"/>
        <v>-1928.3303872730214</v>
      </c>
      <c r="CX43" s="51">
        <f t="shared" si="120"/>
        <v>-1928.3303872730214</v>
      </c>
      <c r="CY43" s="51">
        <f t="shared" si="120"/>
        <v>-1928.3303872730214</v>
      </c>
      <c r="CZ43" s="51">
        <f t="shared" si="120"/>
        <v>-1928.3303872730214</v>
      </c>
      <c r="DA43" s="51">
        <f t="shared" si="120"/>
        <v>-1928.3303872730214</v>
      </c>
      <c r="DB43" s="51">
        <f t="shared" si="120"/>
        <v>-1928.3303872730214</v>
      </c>
      <c r="DC43" s="51">
        <f t="shared" si="120"/>
        <v>-1928.3303872730214</v>
      </c>
      <c r="DD43" s="51">
        <f t="shared" si="120"/>
        <v>-1928.3303872730214</v>
      </c>
      <c r="DE43" s="51">
        <f t="shared" si="120"/>
        <v>-1928.3303872730214</v>
      </c>
      <c r="DF43" s="51">
        <f t="shared" si="120"/>
        <v>-1928.3303872730214</v>
      </c>
      <c r="DG43" s="51">
        <f t="shared" si="120"/>
        <v>-1928.3303872730214</v>
      </c>
      <c r="DH43" s="51">
        <f t="shared" si="120"/>
        <v>-1928.3303872730214</v>
      </c>
      <c r="DI43" s="51">
        <f t="shared" si="118"/>
        <v>-1928.3303872730214</v>
      </c>
      <c r="DJ43" s="51">
        <f t="shared" si="118"/>
        <v>-1928.3303872730214</v>
      </c>
      <c r="DK43" s="51">
        <f t="shared" si="118"/>
        <v>-1928.3303872730214</v>
      </c>
      <c r="DL43" s="51">
        <f t="shared" si="118"/>
        <v>-1928.3303872730214</v>
      </c>
      <c r="DM43" s="51">
        <f t="shared" si="118"/>
        <v>-1928.3303872730214</v>
      </c>
      <c r="DN43" s="51">
        <f t="shared" si="118"/>
        <v>-1928.3303872730214</v>
      </c>
      <c r="DO43" s="51">
        <f t="shared" si="118"/>
        <v>-1928.3303872730214</v>
      </c>
      <c r="DP43" s="51">
        <f t="shared" si="118"/>
        <v>-1928.3303872730214</v>
      </c>
      <c r="DQ43" s="51">
        <f t="shared" si="118"/>
        <v>-1928.3303872730214</v>
      </c>
      <c r="DR43" s="51">
        <f t="shared" si="118"/>
        <v>-1928.3303872730214</v>
      </c>
      <c r="DS43" s="51">
        <f t="shared" si="118"/>
        <v>-1928.3303872730214</v>
      </c>
      <c r="DT43" s="51">
        <f t="shared" si="118"/>
        <v>-1928.3303872730214</v>
      </c>
      <c r="DU43" s="51">
        <f t="shared" si="118"/>
        <v>-1928.3303872730214</v>
      </c>
      <c r="DV43" s="51">
        <f t="shared" si="118"/>
        <v>-1928.3303872730214</v>
      </c>
      <c r="DW43" s="51">
        <f t="shared" si="118"/>
        <v>-1928.3303872730214</v>
      </c>
      <c r="DX43" s="51">
        <f t="shared" si="121"/>
        <v>-1928.3303872730214</v>
      </c>
      <c r="DY43" s="51">
        <f t="shared" si="121"/>
        <v>-1928.3303872730214</v>
      </c>
      <c r="DZ43" s="51">
        <f t="shared" si="121"/>
        <v>-1928.3303872730214</v>
      </c>
      <c r="EA43" s="51">
        <f t="shared" si="121"/>
        <v>-1928.3303872730214</v>
      </c>
      <c r="EB43" s="51">
        <f t="shared" si="121"/>
        <v>-1928.3303872730214</v>
      </c>
      <c r="EC43" s="51">
        <f t="shared" si="121"/>
        <v>-1928.3303872730214</v>
      </c>
      <c r="ED43" s="51">
        <f t="shared" si="121"/>
        <v>-1928.3303872730214</v>
      </c>
      <c r="EE43" s="51">
        <f t="shared" si="121"/>
        <v>-1928.3303872730214</v>
      </c>
      <c r="EF43" s="51">
        <f t="shared" si="121"/>
        <v>-1928.3303872730214</v>
      </c>
      <c r="EH43" s="44">
        <v>25</v>
      </c>
      <c r="EI43" s="51">
        <f t="shared" si="126"/>
        <v>10628.592685756783</v>
      </c>
      <c r="EJ43" s="51">
        <f t="shared" si="126"/>
        <v>10097.163051468944</v>
      </c>
      <c r="EK43" s="51">
        <f t="shared" si="126"/>
        <v>9565.7334171811053</v>
      </c>
      <c r="EL43" s="51">
        <f t="shared" si="126"/>
        <v>9034.3037828932665</v>
      </c>
      <c r="EM43" s="51">
        <f t="shared" si="126"/>
        <v>8502.8741486054259</v>
      </c>
      <c r="EN43" s="51">
        <f t="shared" si="126"/>
        <v>7971.4445143175872</v>
      </c>
      <c r="EO43" s="51">
        <f t="shared" si="126"/>
        <v>7440.0148800297484</v>
      </c>
      <c r="EP43" s="51">
        <f t="shared" si="126"/>
        <v>6908.5852457419087</v>
      </c>
      <c r="EQ43" s="51">
        <f t="shared" si="126"/>
        <v>6377.1556114540699</v>
      </c>
      <c r="ER43" s="51">
        <f t="shared" si="126"/>
        <v>5845.7259771662302</v>
      </c>
      <c r="ES43" s="51">
        <f t="shared" si="126"/>
        <v>5314.2963428783914</v>
      </c>
      <c r="ET43" s="51">
        <f t="shared" si="126"/>
        <v>4782.8667085905527</v>
      </c>
      <c r="EU43" s="51">
        <f t="shared" si="126"/>
        <v>4251.437074302713</v>
      </c>
      <c r="EV43" s="51">
        <f t="shared" si="126"/>
        <v>3720.0074400148742</v>
      </c>
      <c r="EW43" s="51">
        <f t="shared" si="126"/>
        <v>3188.577805727035</v>
      </c>
      <c r="EX43" s="51">
        <f t="shared" si="126"/>
        <v>2657.1481714391957</v>
      </c>
      <c r="EY43" s="51">
        <f t="shared" si="122"/>
        <v>2125.7185371513565</v>
      </c>
      <c r="EZ43" s="51">
        <f t="shared" si="122"/>
        <v>1594.2889028635175</v>
      </c>
      <c r="FA43" s="51">
        <f t="shared" si="122"/>
        <v>1062.8592685756782</v>
      </c>
      <c r="FB43" s="51">
        <f t="shared" si="122"/>
        <v>531.42963428783912</v>
      </c>
      <c r="FC43" s="51">
        <f t="shared" si="122"/>
        <v>0</v>
      </c>
      <c r="FD43" s="51">
        <f t="shared" si="122"/>
        <v>-531.42963428783912</v>
      </c>
      <c r="FE43" s="51">
        <f t="shared" si="122"/>
        <v>-1062.8592685756782</v>
      </c>
      <c r="FF43" s="51">
        <f t="shared" si="122"/>
        <v>-1594.2889028635175</v>
      </c>
      <c r="FG43" s="51">
        <f t="shared" si="122"/>
        <v>-2125.7185371513565</v>
      </c>
      <c r="FH43" s="51">
        <f t="shared" si="122"/>
        <v>-2657.1481714391966</v>
      </c>
      <c r="FI43" s="51">
        <f t="shared" si="122"/>
        <v>-3188.5778057270368</v>
      </c>
      <c r="FJ43" s="51">
        <f t="shared" si="122"/>
        <v>-3720.0074400148769</v>
      </c>
      <c r="FK43" s="51">
        <f t="shared" si="122"/>
        <v>-4251.4370743027166</v>
      </c>
      <c r="FL43" s="51">
        <f t="shared" si="122"/>
        <v>-4782.8667085905572</v>
      </c>
      <c r="FM43" s="51">
        <f t="shared" si="122"/>
        <v>-5314.2963428783969</v>
      </c>
      <c r="FN43" s="51">
        <f t="shared" si="127"/>
        <v>-5845.7259771662375</v>
      </c>
      <c r="FO43" s="51">
        <f t="shared" si="127"/>
        <v>-6377.1556114540772</v>
      </c>
      <c r="FP43" s="51">
        <f t="shared" si="127"/>
        <v>-6908.5852457419178</v>
      </c>
      <c r="FQ43" s="51">
        <f t="shared" si="127"/>
        <v>-7440.0148800297575</v>
      </c>
      <c r="FR43" s="51">
        <f t="shared" si="127"/>
        <v>-7971.4445143175972</v>
      </c>
      <c r="FS43" s="51">
        <f t="shared" si="127"/>
        <v>-8502.8741486054369</v>
      </c>
      <c r="FT43" s="51">
        <f t="shared" si="127"/>
        <v>-9034.3037828932775</v>
      </c>
      <c r="FU43" s="51">
        <f t="shared" si="127"/>
        <v>-9565.7334171811181</v>
      </c>
      <c r="FV43" s="51">
        <f t="shared" si="127"/>
        <v>-10097.16305146896</v>
      </c>
      <c r="FW43" s="51">
        <f t="shared" si="127"/>
        <v>-10628.592685756797</v>
      </c>
      <c r="FY43" s="44">
        <v>25</v>
      </c>
      <c r="FZ43" s="51">
        <f t="shared" si="20"/>
        <v>8700.2622984837617</v>
      </c>
      <c r="GA43" s="51">
        <f t="shared" si="21"/>
        <v>8168.8326641959229</v>
      </c>
      <c r="GB43" s="51">
        <f t="shared" si="22"/>
        <v>7637.4030299080841</v>
      </c>
      <c r="GC43" s="51">
        <f t="shared" si="23"/>
        <v>7105.9733956202454</v>
      </c>
      <c r="GD43" s="51">
        <f t="shared" si="24"/>
        <v>6574.5437613324048</v>
      </c>
      <c r="GE43" s="51">
        <f t="shared" si="25"/>
        <v>6043.114127044566</v>
      </c>
      <c r="GF43" s="51">
        <f t="shared" si="26"/>
        <v>5511.6844927567272</v>
      </c>
      <c r="GG43" s="51">
        <f t="shared" si="27"/>
        <v>4980.2548584688875</v>
      </c>
      <c r="GH43" s="51">
        <f t="shared" si="28"/>
        <v>4448.8252241810487</v>
      </c>
      <c r="GI43" s="51">
        <f t="shared" si="29"/>
        <v>3917.395589893209</v>
      </c>
      <c r="GJ43" s="51">
        <f t="shared" si="30"/>
        <v>3385.9659556053703</v>
      </c>
      <c r="GK43" s="51">
        <f t="shared" si="31"/>
        <v>2854.5363213175315</v>
      </c>
      <c r="GL43" s="51">
        <f t="shared" si="32"/>
        <v>2323.1066870296918</v>
      </c>
      <c r="GM43" s="51">
        <f t="shared" si="33"/>
        <v>1791.6770527418528</v>
      </c>
      <c r="GN43" s="51">
        <f t="shared" si="34"/>
        <v>1260.2474184540135</v>
      </c>
      <c r="GO43" s="51">
        <f t="shared" si="35"/>
        <v>728.81778416617431</v>
      </c>
      <c r="GP43" s="51">
        <f t="shared" si="36"/>
        <v>197.38814987833507</v>
      </c>
      <c r="GQ43" s="51">
        <f t="shared" si="37"/>
        <v>-334.04148440950394</v>
      </c>
      <c r="GR43" s="51">
        <f t="shared" si="38"/>
        <v>-865.47111869734317</v>
      </c>
      <c r="GS43" s="51">
        <f t="shared" si="39"/>
        <v>-1396.9007529851824</v>
      </c>
      <c r="GT43" s="51">
        <f t="shared" si="40"/>
        <v>-1928.3303872730214</v>
      </c>
      <c r="GU43" s="51">
        <f t="shared" si="41"/>
        <v>-2459.7600215608604</v>
      </c>
      <c r="GV43" s="51">
        <f t="shared" si="42"/>
        <v>-2991.1896558486997</v>
      </c>
      <c r="GW43" s="51">
        <f t="shared" si="43"/>
        <v>-3522.6192901365389</v>
      </c>
      <c r="GX43" s="51">
        <f t="shared" si="44"/>
        <v>-4054.0489244243781</v>
      </c>
      <c r="GY43" s="51">
        <f t="shared" si="45"/>
        <v>-4585.4785587122178</v>
      </c>
      <c r="GZ43" s="51">
        <f t="shared" si="46"/>
        <v>-5116.9081930000584</v>
      </c>
      <c r="HA43" s="51">
        <f t="shared" si="47"/>
        <v>-5648.3378272878981</v>
      </c>
      <c r="HB43" s="51">
        <f t="shared" si="48"/>
        <v>-6179.7674615757378</v>
      </c>
      <c r="HC43" s="51">
        <f t="shared" si="49"/>
        <v>-6711.1970958635784</v>
      </c>
      <c r="HD43" s="51">
        <f t="shared" si="50"/>
        <v>-7242.6267301514181</v>
      </c>
      <c r="HE43" s="51">
        <f t="shared" si="51"/>
        <v>-7774.0563644392587</v>
      </c>
      <c r="HF43" s="51">
        <f t="shared" si="52"/>
        <v>-8305.4859987270993</v>
      </c>
      <c r="HG43" s="51">
        <f t="shared" si="53"/>
        <v>-8836.9156330149399</v>
      </c>
      <c r="HH43" s="51">
        <f t="shared" si="54"/>
        <v>-9368.3452673027787</v>
      </c>
      <c r="HI43" s="51">
        <f t="shared" si="55"/>
        <v>-9899.7749015906193</v>
      </c>
      <c r="HJ43" s="51">
        <f t="shared" si="56"/>
        <v>-10431.204535878458</v>
      </c>
      <c r="HK43" s="51">
        <f t="shared" si="57"/>
        <v>-10962.634170166299</v>
      </c>
      <c r="HL43" s="51">
        <f t="shared" si="58"/>
        <v>-11494.063804454139</v>
      </c>
      <c r="HM43" s="51">
        <f t="shared" si="59"/>
        <v>-12025.493438741982</v>
      </c>
      <c r="HN43" s="51">
        <f t="shared" si="60"/>
        <v>-12556.923073029819</v>
      </c>
      <c r="HP43" s="44">
        <v>25</v>
      </c>
      <c r="HQ43" s="52">
        <f t="shared" si="61"/>
        <v>4859.39257592801</v>
      </c>
      <c r="HR43" s="51">
        <f t="shared" si="123"/>
        <v>4859.39257592801</v>
      </c>
      <c r="HS43" s="51">
        <f t="shared" si="123"/>
        <v>4859.39257592801</v>
      </c>
      <c r="HT43" s="51">
        <f t="shared" si="123"/>
        <v>4859.39257592801</v>
      </c>
      <c r="HU43" s="51">
        <f t="shared" si="123"/>
        <v>4859.39257592801</v>
      </c>
      <c r="HV43" s="51">
        <f t="shared" si="123"/>
        <v>4859.39257592801</v>
      </c>
      <c r="HW43" s="51">
        <f t="shared" si="123"/>
        <v>4859.39257592801</v>
      </c>
      <c r="HX43" s="51">
        <f t="shared" si="123"/>
        <v>4859.39257592801</v>
      </c>
      <c r="HY43" s="51">
        <f t="shared" si="123"/>
        <v>4859.39257592801</v>
      </c>
      <c r="HZ43" s="51">
        <f t="shared" si="123"/>
        <v>4859.39257592801</v>
      </c>
      <c r="IA43" s="51">
        <f t="shared" si="123"/>
        <v>4859.39257592801</v>
      </c>
      <c r="IB43" s="51">
        <f t="shared" si="123"/>
        <v>4859.39257592801</v>
      </c>
      <c r="IC43" s="51">
        <f t="shared" si="123"/>
        <v>4859.39257592801</v>
      </c>
      <c r="ID43" s="51">
        <f t="shared" si="123"/>
        <v>4859.39257592801</v>
      </c>
      <c r="IE43" s="51">
        <f t="shared" si="123"/>
        <v>4859.39257592801</v>
      </c>
      <c r="IF43" s="51">
        <f t="shared" si="123"/>
        <v>4859.39257592801</v>
      </c>
      <c r="IG43" s="51">
        <f t="shared" si="123"/>
        <v>4859.39257592801</v>
      </c>
      <c r="IH43" s="51">
        <f t="shared" si="119"/>
        <v>4859.39257592801</v>
      </c>
      <c r="II43" s="51">
        <f t="shared" si="119"/>
        <v>4859.39257592801</v>
      </c>
      <c r="IJ43" s="51">
        <f t="shared" si="119"/>
        <v>4859.39257592801</v>
      </c>
      <c r="IK43" s="51">
        <f t="shared" si="119"/>
        <v>4859.39257592801</v>
      </c>
      <c r="IL43" s="51">
        <f t="shared" si="119"/>
        <v>4859.39257592801</v>
      </c>
      <c r="IM43" s="51">
        <f t="shared" si="119"/>
        <v>4859.39257592801</v>
      </c>
      <c r="IN43" s="51">
        <f t="shared" si="119"/>
        <v>4859.39257592801</v>
      </c>
      <c r="IO43" s="51">
        <f t="shared" si="119"/>
        <v>4859.39257592801</v>
      </c>
      <c r="IP43" s="51">
        <f t="shared" si="119"/>
        <v>4859.39257592801</v>
      </c>
      <c r="IQ43" s="51">
        <f t="shared" si="119"/>
        <v>4859.39257592801</v>
      </c>
      <c r="IR43" s="51">
        <f t="shared" si="119"/>
        <v>4859.39257592801</v>
      </c>
      <c r="IS43" s="51">
        <f t="shared" si="119"/>
        <v>4859.39257592801</v>
      </c>
      <c r="IT43" s="51">
        <f t="shared" si="119"/>
        <v>4859.39257592801</v>
      </c>
      <c r="IU43" s="51">
        <f t="shared" si="119"/>
        <v>4859.39257592801</v>
      </c>
      <c r="IV43" s="51">
        <f t="shared" si="119"/>
        <v>4859.39257592801</v>
      </c>
      <c r="IW43" s="51">
        <f t="shared" si="124"/>
        <v>4859.39257592801</v>
      </c>
      <c r="IX43" s="51">
        <f t="shared" si="124"/>
        <v>4859.39257592801</v>
      </c>
      <c r="IY43" s="51">
        <f t="shared" si="124"/>
        <v>4859.39257592801</v>
      </c>
      <c r="IZ43" s="51">
        <f t="shared" si="124"/>
        <v>4859.39257592801</v>
      </c>
      <c r="JA43" s="51">
        <f t="shared" si="124"/>
        <v>4859.39257592801</v>
      </c>
      <c r="JB43" s="51">
        <f t="shared" si="124"/>
        <v>4859.39257592801</v>
      </c>
      <c r="JC43" s="51">
        <f t="shared" si="124"/>
        <v>4859.39257592801</v>
      </c>
      <c r="JD43" s="51">
        <f t="shared" si="124"/>
        <v>4859.39257592801</v>
      </c>
      <c r="JE43" s="51">
        <f t="shared" si="124"/>
        <v>4859.39257592801</v>
      </c>
      <c r="JG43" s="44">
        <v>25</v>
      </c>
      <c r="JH43" s="51">
        <f t="shared" si="128"/>
        <v>3.8535782310627315E-12</v>
      </c>
      <c r="JI43" s="51">
        <f t="shared" si="128"/>
        <v>197.41282339707865</v>
      </c>
      <c r="JJ43" s="51">
        <f t="shared" si="128"/>
        <v>384.70191226097012</v>
      </c>
      <c r="JK43" s="51">
        <f t="shared" si="128"/>
        <v>561.86726659167823</v>
      </c>
      <c r="JL43" s="51">
        <f t="shared" si="128"/>
        <v>728.90888638920308</v>
      </c>
      <c r="JM43" s="51">
        <f t="shared" si="128"/>
        <v>885.8267716535446</v>
      </c>
      <c r="JN43" s="51">
        <f t="shared" si="128"/>
        <v>1032.6209223847029</v>
      </c>
      <c r="JO43" s="51">
        <f t="shared" si="128"/>
        <v>1169.291338582678</v>
      </c>
      <c r="JP43" s="51">
        <f t="shared" si="128"/>
        <v>1295.8380202474693</v>
      </c>
      <c r="JQ43" s="51">
        <f t="shared" si="128"/>
        <v>1412.2609673790776</v>
      </c>
      <c r="JR43" s="51">
        <f t="shared" si="128"/>
        <v>1518.5601799775027</v>
      </c>
      <c r="JS43" s="51">
        <f t="shared" si="128"/>
        <v>1614.7356580427445</v>
      </c>
      <c r="JT43" s="51">
        <f t="shared" si="128"/>
        <v>1700.7874015748027</v>
      </c>
      <c r="JU43" s="51">
        <f t="shared" si="128"/>
        <v>1776.7154105736781</v>
      </c>
      <c r="JV43" s="51">
        <f t="shared" si="128"/>
        <v>1842.51968503937</v>
      </c>
      <c r="JW43" s="51">
        <f t="shared" si="128"/>
        <v>1898.2002249718785</v>
      </c>
      <c r="JX43" s="51">
        <f t="shared" si="125"/>
        <v>1943.7570303712041</v>
      </c>
      <c r="JY43" s="51">
        <f t="shared" si="125"/>
        <v>1979.1901012373455</v>
      </c>
      <c r="JZ43" s="51">
        <f t="shared" si="125"/>
        <v>2004.4994375703038</v>
      </c>
      <c r="KA43" s="51">
        <f t="shared" si="125"/>
        <v>2019.685039370079</v>
      </c>
      <c r="KB43" s="51">
        <f t="shared" si="125"/>
        <v>2024.7469066366707</v>
      </c>
      <c r="KC43" s="51">
        <f t="shared" si="125"/>
        <v>2019.685039370079</v>
      </c>
      <c r="KD43" s="51">
        <f t="shared" si="125"/>
        <v>2004.4994375703041</v>
      </c>
      <c r="KE43" s="51">
        <f t="shared" si="125"/>
        <v>1979.1901012373455</v>
      </c>
      <c r="KF43" s="51">
        <f t="shared" si="125"/>
        <v>1943.7570303712041</v>
      </c>
      <c r="KG43" s="51">
        <f t="shared" si="125"/>
        <v>1898.2002249718785</v>
      </c>
      <c r="KH43" s="51">
        <f t="shared" si="125"/>
        <v>1842.51968503937</v>
      </c>
      <c r="KI43" s="51">
        <f t="shared" si="125"/>
        <v>1776.7154105736786</v>
      </c>
      <c r="KJ43" s="51">
        <f t="shared" si="125"/>
        <v>1700.7874015748032</v>
      </c>
      <c r="KK43" s="51">
        <f t="shared" si="125"/>
        <v>1614.7356580427449</v>
      </c>
      <c r="KL43" s="51">
        <f t="shared" si="125"/>
        <v>1518.5601799775027</v>
      </c>
      <c r="KM43" s="51">
        <f t="shared" si="129"/>
        <v>1412.2609673790776</v>
      </c>
      <c r="KN43" s="51">
        <f t="shared" si="129"/>
        <v>1295.8380202474691</v>
      </c>
      <c r="KO43" s="51">
        <f t="shared" si="129"/>
        <v>1169.2913385826776</v>
      </c>
      <c r="KP43" s="51">
        <f t="shared" si="129"/>
        <v>1032.620922384702</v>
      </c>
      <c r="KQ43" s="51">
        <f t="shared" si="129"/>
        <v>885.82677165354335</v>
      </c>
      <c r="KR43" s="51">
        <f t="shared" si="129"/>
        <v>728.90888638920137</v>
      </c>
      <c r="KS43" s="51">
        <f t="shared" si="129"/>
        <v>561.86726659167584</v>
      </c>
      <c r="KT43" s="51">
        <f t="shared" si="129"/>
        <v>384.70191226096728</v>
      </c>
      <c r="KU43" s="51">
        <f t="shared" si="129"/>
        <v>197.41282339707516</v>
      </c>
      <c r="KV43" s="51">
        <f t="shared" si="129"/>
        <v>0</v>
      </c>
      <c r="KX43" s="53">
        <f t="shared" si="113"/>
        <v>12105.191146089794</v>
      </c>
      <c r="KY43" s="53">
        <f t="shared" si="65"/>
        <v>11734.045814854817</v>
      </c>
      <c r="KZ43" s="53">
        <f t="shared" si="66"/>
        <v>11384.858380590147</v>
      </c>
      <c r="LA43" s="53">
        <f t="shared" si="67"/>
        <v>11058.165806136978</v>
      </c>
      <c r="LB43" s="53">
        <f t="shared" si="68"/>
        <v>10754.517133958134</v>
      </c>
      <c r="LC43" s="53">
        <f t="shared" si="69"/>
        <v>10474.463431678627</v>
      </c>
      <c r="LD43" s="53">
        <f t="shared" si="70"/>
        <v>10218.545516691094</v>
      </c>
      <c r="LE43" s="53">
        <f t="shared" si="71"/>
        <v>9987.2795985548109</v>
      </c>
      <c r="LF43" s="53">
        <f t="shared" si="72"/>
        <v>9781.1411921318759</v>
      </c>
      <c r="LG43" s="53">
        <f t="shared" si="73"/>
        <v>9600.547898355333</v>
      </c>
      <c r="LH43" s="53">
        <f t="shared" si="74"/>
        <v>9445.8418965231085</v>
      </c>
      <c r="LI43" s="53">
        <f t="shared" si="75"/>
        <v>9317.2732044701788</v>
      </c>
      <c r="LJ43" s="53">
        <f t="shared" si="76"/>
        <v>9214.9848972389282</v>
      </c>
      <c r="LK43" s="53">
        <f t="shared" si="77"/>
        <v>9139.001489921342</v>
      </c>
      <c r="LL43" s="53">
        <f t="shared" si="78"/>
        <v>9089.2215588545059</v>
      </c>
      <c r="LM43" s="53">
        <f t="shared" si="79"/>
        <v>9065.4153939970965</v>
      </c>
      <c r="LN43" s="53">
        <f t="shared" si="80"/>
        <v>9067.2280704754321</v>
      </c>
      <c r="LO43" s="53">
        <f t="shared" si="81"/>
        <v>9094.1878529512996</v>
      </c>
      <c r="LP43" s="53">
        <f t="shared" si="82"/>
        <v>9145.7193737786965</v>
      </c>
      <c r="LQ43" s="53">
        <f t="shared" si="83"/>
        <v>9221.1606270257162</v>
      </c>
      <c r="LR43" s="53">
        <f t="shared" si="84"/>
        <v>9319.7825517142628</v>
      </c>
      <c r="LS43" s="53">
        <f t="shared" si="85"/>
        <v>9440.8098677702328</v>
      </c>
      <c r="LT43" s="53">
        <f t="shared" si="86"/>
        <v>9583.4418746016327</v>
      </c>
      <c r="LU43" s="53">
        <f t="shared" si="87"/>
        <v>9746.8720959445509</v>
      </c>
      <c r="LV43" s="53">
        <f t="shared" si="88"/>
        <v>9930.3059107930658</v>
      </c>
      <c r="LW43" s="53">
        <f t="shared" si="89"/>
        <v>10132.975600267284</v>
      </c>
      <c r="LX43" s="53">
        <f t="shared" si="90"/>
        <v>10354.152521854054</v>
      </c>
      <c r="LY43" s="53">
        <f t="shared" si="91"/>
        <v>10593.156365438685</v>
      </c>
      <c r="LZ43" s="53">
        <f t="shared" si="92"/>
        <v>10849.361633578712</v>
      </c>
      <c r="MA43" s="53">
        <f t="shared" si="93"/>
        <v>11122.2016173303</v>
      </c>
      <c r="MB43" s="53">
        <f t="shared" si="94"/>
        <v>11411.170213168172</v>
      </c>
      <c r="MC43" s="53">
        <f t="shared" si="95"/>
        <v>11715.821955730582</v>
      </c>
      <c r="MD43" s="53">
        <f t="shared" si="96"/>
        <v>12035.77063673786</v>
      </c>
      <c r="ME43" s="53">
        <f t="shared" si="97"/>
        <v>12370.686853583758</v>
      </c>
      <c r="MF43" s="53">
        <f t="shared" si="98"/>
        <v>12720.294791253347</v>
      </c>
      <c r="MG43" s="53">
        <f t="shared" si="99"/>
        <v>13084.368495699391</v>
      </c>
      <c r="MH43" s="53">
        <f t="shared" si="100"/>
        <v>13462.727850783271</v>
      </c>
      <c r="MI43" s="53">
        <f t="shared" si="101"/>
        <v>13855.23442766856</v>
      </c>
      <c r="MJ43" s="53">
        <f t="shared" si="102"/>
        <v>14261.787336996274</v>
      </c>
      <c r="MK43" s="53">
        <f t="shared" si="103"/>
        <v>14682.319181066187</v>
      </c>
      <c r="ML43" s="53">
        <f t="shared" si="104"/>
        <v>15116.792175687982</v>
      </c>
      <c r="MO43" s="82"/>
      <c r="MP43" s="81"/>
      <c r="MQ43" s="81"/>
      <c r="MR43" s="81"/>
      <c r="MS43" s="54"/>
      <c r="MT43" s="54"/>
      <c r="MU43" s="54"/>
      <c r="MV43" s="54"/>
      <c r="MW43" s="54"/>
      <c r="MX43" s="54"/>
      <c r="MY43" s="54"/>
      <c r="MZ43" s="54"/>
      <c r="NA43" s="54"/>
      <c r="NB43" s="54"/>
      <c r="NC43" s="54"/>
      <c r="ND43" s="54"/>
      <c r="NE43" s="54"/>
      <c r="NF43" s="54"/>
      <c r="NG43" s="54"/>
      <c r="NH43" s="54"/>
      <c r="NI43" s="54"/>
      <c r="NJ43" s="54"/>
      <c r="NK43" s="54"/>
      <c r="NL43" s="54"/>
      <c r="NM43" s="54"/>
      <c r="NN43" s="54"/>
      <c r="NO43" s="54"/>
      <c r="NP43" s="54"/>
      <c r="NQ43" s="54"/>
      <c r="NR43" s="54"/>
      <c r="NS43" s="54"/>
      <c r="NT43" s="54"/>
      <c r="NU43" s="54"/>
      <c r="NV43" s="54"/>
      <c r="NW43" s="54"/>
      <c r="NX43" s="54"/>
      <c r="NY43" s="54"/>
      <c r="NZ43" s="54"/>
      <c r="OA43" s="54"/>
      <c r="OB43" s="54"/>
      <c r="OC43" s="54"/>
      <c r="OD43" s="54"/>
      <c r="OE43" s="54"/>
      <c r="OF43" s="54"/>
      <c r="OG43" s="54"/>
      <c r="OH43" s="55"/>
      <c r="OI43" s="55"/>
      <c r="OJ43" s="55"/>
      <c r="OK43" s="55"/>
      <c r="OL43" s="55"/>
      <c r="OM43" s="55"/>
      <c r="ON43" s="55"/>
      <c r="OO43" s="55"/>
      <c r="OP43" s="55"/>
      <c r="OQ43" s="55"/>
      <c r="OR43" s="55"/>
    </row>
    <row r="44" spans="1:408" s="28" customFormat="1" ht="13.8" x14ac:dyDescent="0.3">
      <c r="A44" s="74"/>
      <c r="B44" s="74"/>
      <c r="C44" s="90"/>
      <c r="D44" s="74"/>
      <c r="E44" s="79"/>
      <c r="F44" s="55"/>
      <c r="G44" s="55"/>
      <c r="M44" s="11"/>
      <c r="N44" s="11"/>
      <c r="O44" s="11"/>
      <c r="P44" s="11"/>
      <c r="Q44" s="11"/>
      <c r="R44" s="12"/>
      <c r="S44" s="12"/>
      <c r="U44" s="47">
        <f t="shared" si="105"/>
        <v>0.2624999999999999</v>
      </c>
      <c r="V44" s="28">
        <f t="shared" si="0"/>
        <v>-2410.4129840912769</v>
      </c>
      <c r="Z44" s="47">
        <f t="shared" si="106"/>
        <v>0.23812500000000011</v>
      </c>
      <c r="AA44" s="28">
        <f t="shared" si="1"/>
        <v>-2657.1481714391966</v>
      </c>
      <c r="AC44" s="5"/>
      <c r="AD44" s="5"/>
      <c r="AE44" s="5"/>
      <c r="AF44" s="5"/>
      <c r="AG44" s="5"/>
      <c r="AH44" s="49">
        <f t="shared" si="134"/>
        <v>0.23812500000000011</v>
      </c>
      <c r="AI44" s="49">
        <f t="shared" si="135"/>
        <v>0.11906250000000006</v>
      </c>
      <c r="AJ44" s="49">
        <f t="shared" si="4"/>
        <v>0.19843749999999993</v>
      </c>
      <c r="AK44" s="49">
        <f t="shared" si="5"/>
        <v>0.16668750000000007</v>
      </c>
      <c r="AL44" s="50">
        <f t="shared" si="6"/>
        <v>4745.5005624296973</v>
      </c>
      <c r="AN44" s="5"/>
      <c r="AO44" s="5"/>
      <c r="AP44" s="5"/>
      <c r="AQ44" s="5"/>
      <c r="AR44" s="5"/>
      <c r="AS44" s="49">
        <f t="shared" si="136"/>
        <v>0.2624999999999999</v>
      </c>
      <c r="AT44" s="49">
        <f t="shared" si="137"/>
        <v>0.13124999999999995</v>
      </c>
      <c r="AU44" s="49">
        <f t="shared" si="9"/>
        <v>0.21875000000000003</v>
      </c>
      <c r="AV44" s="49">
        <f t="shared" si="10"/>
        <v>0.16668749999999993</v>
      </c>
      <c r="AW44" s="50">
        <f t="shared" si="11"/>
        <v>1898.2002249718785</v>
      </c>
      <c r="AZ44" s="44">
        <v>26</v>
      </c>
      <c r="BA44" s="51">
        <f t="shared" si="130"/>
        <v>0</v>
      </c>
      <c r="BB44" s="51">
        <f t="shared" si="130"/>
        <v>0</v>
      </c>
      <c r="BC44" s="51">
        <f t="shared" si="130"/>
        <v>0</v>
      </c>
      <c r="BD44" s="51">
        <f t="shared" si="130"/>
        <v>0</v>
      </c>
      <c r="BE44" s="51">
        <f t="shared" si="130"/>
        <v>0</v>
      </c>
      <c r="BF44" s="51">
        <f t="shared" si="130"/>
        <v>0</v>
      </c>
      <c r="BG44" s="51">
        <f t="shared" si="130"/>
        <v>0</v>
      </c>
      <c r="BH44" s="51">
        <f t="shared" si="130"/>
        <v>0</v>
      </c>
      <c r="BI44" s="51">
        <f t="shared" si="130"/>
        <v>0</v>
      </c>
      <c r="BJ44" s="51">
        <f t="shared" si="130"/>
        <v>0</v>
      </c>
      <c r="BK44" s="51">
        <f t="shared" si="131"/>
        <v>0</v>
      </c>
      <c r="BL44" s="51">
        <f t="shared" si="131"/>
        <v>0</v>
      </c>
      <c r="BM44" s="51">
        <f t="shared" si="131"/>
        <v>0</v>
      </c>
      <c r="BN44" s="51">
        <f t="shared" si="131"/>
        <v>0</v>
      </c>
      <c r="BO44" s="51">
        <f t="shared" si="131"/>
        <v>0</v>
      </c>
      <c r="BP44" s="51">
        <f t="shared" si="131"/>
        <v>0</v>
      </c>
      <c r="BQ44" s="51">
        <f t="shared" si="131"/>
        <v>0</v>
      </c>
      <c r="BR44" s="51">
        <f t="shared" si="131"/>
        <v>0</v>
      </c>
      <c r="BS44" s="51">
        <f t="shared" si="131"/>
        <v>0</v>
      </c>
      <c r="BT44" s="51">
        <f t="shared" si="131"/>
        <v>0</v>
      </c>
      <c r="BU44" s="51">
        <f t="shared" si="132"/>
        <v>0</v>
      </c>
      <c r="BV44" s="51">
        <f t="shared" si="132"/>
        <v>0</v>
      </c>
      <c r="BW44" s="51">
        <f t="shared" si="132"/>
        <v>0</v>
      </c>
      <c r="BX44" s="51">
        <f t="shared" si="132"/>
        <v>0</v>
      </c>
      <c r="BY44" s="51">
        <f t="shared" si="132"/>
        <v>0</v>
      </c>
      <c r="BZ44" s="51">
        <f t="shared" si="132"/>
        <v>0</v>
      </c>
      <c r="CA44" s="51">
        <f t="shared" si="132"/>
        <v>0</v>
      </c>
      <c r="CB44" s="51">
        <f t="shared" si="132"/>
        <v>0</v>
      </c>
      <c r="CC44" s="51">
        <f t="shared" si="132"/>
        <v>0</v>
      </c>
      <c r="CD44" s="51">
        <f t="shared" si="132"/>
        <v>0</v>
      </c>
      <c r="CE44" s="51">
        <f t="shared" si="133"/>
        <v>0</v>
      </c>
      <c r="CF44" s="51">
        <f t="shared" si="133"/>
        <v>0</v>
      </c>
      <c r="CG44" s="51">
        <f t="shared" si="133"/>
        <v>0</v>
      </c>
      <c r="CH44" s="51">
        <f t="shared" si="133"/>
        <v>0</v>
      </c>
      <c r="CI44" s="51">
        <f t="shared" si="133"/>
        <v>0</v>
      </c>
      <c r="CJ44" s="51">
        <f t="shared" si="133"/>
        <v>0</v>
      </c>
      <c r="CK44" s="51">
        <f t="shared" si="133"/>
        <v>0</v>
      </c>
      <c r="CL44" s="51">
        <f t="shared" si="133"/>
        <v>0</v>
      </c>
      <c r="CM44" s="51">
        <f t="shared" si="133"/>
        <v>0</v>
      </c>
      <c r="CN44" s="51">
        <f t="shared" si="133"/>
        <v>0</v>
      </c>
      <c r="CO44" s="51">
        <f t="shared" si="133"/>
        <v>0</v>
      </c>
      <c r="CQ44" s="44">
        <v>26</v>
      </c>
      <c r="CR44" s="51">
        <f t="shared" si="16"/>
        <v>-2410.4129840912769</v>
      </c>
      <c r="CS44" s="51">
        <f t="shared" si="120"/>
        <v>-2410.4129840912769</v>
      </c>
      <c r="CT44" s="51">
        <f t="shared" si="120"/>
        <v>-2410.4129840912769</v>
      </c>
      <c r="CU44" s="51">
        <f t="shared" si="120"/>
        <v>-2410.4129840912769</v>
      </c>
      <c r="CV44" s="51">
        <f t="shared" si="120"/>
        <v>-2410.4129840912769</v>
      </c>
      <c r="CW44" s="51">
        <f t="shared" si="120"/>
        <v>-2410.4129840912769</v>
      </c>
      <c r="CX44" s="51">
        <f t="shared" si="120"/>
        <v>-2410.4129840912769</v>
      </c>
      <c r="CY44" s="51">
        <f t="shared" si="120"/>
        <v>-2410.4129840912769</v>
      </c>
      <c r="CZ44" s="51">
        <f t="shared" si="120"/>
        <v>-2410.4129840912769</v>
      </c>
      <c r="DA44" s="51">
        <f t="shared" si="120"/>
        <v>-2410.4129840912769</v>
      </c>
      <c r="DB44" s="51">
        <f t="shared" si="120"/>
        <v>-2410.4129840912769</v>
      </c>
      <c r="DC44" s="51">
        <f t="shared" si="120"/>
        <v>-2410.4129840912769</v>
      </c>
      <c r="DD44" s="51">
        <f t="shared" si="120"/>
        <v>-2410.4129840912769</v>
      </c>
      <c r="DE44" s="51">
        <f t="shared" si="120"/>
        <v>-2410.4129840912769</v>
      </c>
      <c r="DF44" s="51">
        <f t="shared" si="120"/>
        <v>-2410.4129840912769</v>
      </c>
      <c r="DG44" s="51">
        <f t="shared" si="120"/>
        <v>-2410.4129840912769</v>
      </c>
      <c r="DH44" s="51">
        <f t="shared" si="120"/>
        <v>-2410.4129840912769</v>
      </c>
      <c r="DI44" s="51">
        <f t="shared" si="118"/>
        <v>-2410.4129840912769</v>
      </c>
      <c r="DJ44" s="51">
        <f t="shared" si="118"/>
        <v>-2410.4129840912769</v>
      </c>
      <c r="DK44" s="51">
        <f t="shared" si="118"/>
        <v>-2410.4129840912769</v>
      </c>
      <c r="DL44" s="51">
        <f t="shared" si="118"/>
        <v>-2410.4129840912769</v>
      </c>
      <c r="DM44" s="51">
        <f t="shared" si="118"/>
        <v>-2410.4129840912769</v>
      </c>
      <c r="DN44" s="51">
        <f t="shared" si="118"/>
        <v>-2410.4129840912769</v>
      </c>
      <c r="DO44" s="51">
        <f t="shared" si="118"/>
        <v>-2410.4129840912769</v>
      </c>
      <c r="DP44" s="51">
        <f t="shared" si="118"/>
        <v>-2410.4129840912769</v>
      </c>
      <c r="DQ44" s="51">
        <f t="shared" si="118"/>
        <v>-2410.4129840912769</v>
      </c>
      <c r="DR44" s="51">
        <f t="shared" si="118"/>
        <v>-2410.4129840912769</v>
      </c>
      <c r="DS44" s="51">
        <f t="shared" si="118"/>
        <v>-2410.4129840912769</v>
      </c>
      <c r="DT44" s="51">
        <f t="shared" si="118"/>
        <v>-2410.4129840912769</v>
      </c>
      <c r="DU44" s="51">
        <f t="shared" si="118"/>
        <v>-2410.4129840912769</v>
      </c>
      <c r="DV44" s="51">
        <f t="shared" si="118"/>
        <v>-2410.4129840912769</v>
      </c>
      <c r="DW44" s="51">
        <f t="shared" si="118"/>
        <v>-2410.4129840912769</v>
      </c>
      <c r="DX44" s="51">
        <f t="shared" si="121"/>
        <v>-2410.4129840912769</v>
      </c>
      <c r="DY44" s="51">
        <f t="shared" si="121"/>
        <v>-2410.4129840912769</v>
      </c>
      <c r="DZ44" s="51">
        <f t="shared" si="121"/>
        <v>-2410.4129840912769</v>
      </c>
      <c r="EA44" s="51">
        <f t="shared" si="121"/>
        <v>-2410.4129840912769</v>
      </c>
      <c r="EB44" s="51">
        <f t="shared" si="121"/>
        <v>-2410.4129840912769</v>
      </c>
      <c r="EC44" s="51">
        <f t="shared" si="121"/>
        <v>-2410.4129840912769</v>
      </c>
      <c r="ED44" s="51">
        <f t="shared" si="121"/>
        <v>-2410.4129840912769</v>
      </c>
      <c r="EE44" s="51">
        <f t="shared" si="121"/>
        <v>-2410.4129840912769</v>
      </c>
      <c r="EF44" s="51">
        <f t="shared" si="121"/>
        <v>-2410.4129840912769</v>
      </c>
      <c r="EH44" s="44">
        <v>26</v>
      </c>
      <c r="EI44" s="51">
        <f t="shared" si="126"/>
        <v>10628.592685756783</v>
      </c>
      <c r="EJ44" s="51">
        <f t="shared" si="126"/>
        <v>10097.163051468944</v>
      </c>
      <c r="EK44" s="51">
        <f t="shared" si="126"/>
        <v>9565.7334171811053</v>
      </c>
      <c r="EL44" s="51">
        <f t="shared" si="126"/>
        <v>9034.3037828932665</v>
      </c>
      <c r="EM44" s="51">
        <f t="shared" si="126"/>
        <v>8502.8741486054259</v>
      </c>
      <c r="EN44" s="51">
        <f t="shared" si="126"/>
        <v>7971.4445143175872</v>
      </c>
      <c r="EO44" s="51">
        <f t="shared" si="126"/>
        <v>7440.0148800297484</v>
      </c>
      <c r="EP44" s="51">
        <f t="shared" si="126"/>
        <v>6908.5852457419087</v>
      </c>
      <c r="EQ44" s="51">
        <f t="shared" si="126"/>
        <v>6377.1556114540699</v>
      </c>
      <c r="ER44" s="51">
        <f t="shared" si="126"/>
        <v>5845.7259771662302</v>
      </c>
      <c r="ES44" s="51">
        <f t="shared" si="126"/>
        <v>5314.2963428783914</v>
      </c>
      <c r="ET44" s="51">
        <f t="shared" si="126"/>
        <v>4782.8667085905527</v>
      </c>
      <c r="EU44" s="51">
        <f t="shared" si="126"/>
        <v>4251.437074302713</v>
      </c>
      <c r="EV44" s="51">
        <f t="shared" si="126"/>
        <v>3720.0074400148742</v>
      </c>
      <c r="EW44" s="51">
        <f t="shared" si="126"/>
        <v>3188.577805727035</v>
      </c>
      <c r="EX44" s="51">
        <f t="shared" si="126"/>
        <v>2657.1481714391957</v>
      </c>
      <c r="EY44" s="51">
        <f t="shared" si="122"/>
        <v>2125.7185371513565</v>
      </c>
      <c r="EZ44" s="51">
        <f t="shared" si="122"/>
        <v>1594.2889028635175</v>
      </c>
      <c r="FA44" s="51">
        <f t="shared" si="122"/>
        <v>1062.8592685756782</v>
      </c>
      <c r="FB44" s="51">
        <f t="shared" si="122"/>
        <v>531.42963428783912</v>
      </c>
      <c r="FC44" s="51">
        <f t="shared" si="122"/>
        <v>0</v>
      </c>
      <c r="FD44" s="51">
        <f t="shared" si="122"/>
        <v>-531.42963428783912</v>
      </c>
      <c r="FE44" s="51">
        <f t="shared" si="122"/>
        <v>-1062.8592685756782</v>
      </c>
      <c r="FF44" s="51">
        <f t="shared" si="122"/>
        <v>-1594.2889028635175</v>
      </c>
      <c r="FG44" s="51">
        <f t="shared" si="122"/>
        <v>-2125.7185371513565</v>
      </c>
      <c r="FH44" s="51">
        <f t="shared" si="122"/>
        <v>-2657.1481714391966</v>
      </c>
      <c r="FI44" s="51">
        <f t="shared" si="122"/>
        <v>-3188.5778057270368</v>
      </c>
      <c r="FJ44" s="51">
        <f t="shared" si="122"/>
        <v>-3720.0074400148769</v>
      </c>
      <c r="FK44" s="51">
        <f t="shared" si="122"/>
        <v>-4251.4370743027166</v>
      </c>
      <c r="FL44" s="51">
        <f t="shared" si="122"/>
        <v>-4782.8667085905572</v>
      </c>
      <c r="FM44" s="51">
        <f t="shared" si="122"/>
        <v>-5314.2963428783969</v>
      </c>
      <c r="FN44" s="51">
        <f t="shared" si="127"/>
        <v>-5845.7259771662375</v>
      </c>
      <c r="FO44" s="51">
        <f t="shared" si="127"/>
        <v>-6377.1556114540772</v>
      </c>
      <c r="FP44" s="51">
        <f t="shared" si="127"/>
        <v>-6908.5852457419178</v>
      </c>
      <c r="FQ44" s="51">
        <f t="shared" si="127"/>
        <v>-7440.0148800297575</v>
      </c>
      <c r="FR44" s="51">
        <f t="shared" si="127"/>
        <v>-7971.4445143175972</v>
      </c>
      <c r="FS44" s="51">
        <f t="shared" si="127"/>
        <v>-8502.8741486054369</v>
      </c>
      <c r="FT44" s="51">
        <f t="shared" si="127"/>
        <v>-9034.3037828932775</v>
      </c>
      <c r="FU44" s="51">
        <f t="shared" si="127"/>
        <v>-9565.7334171811181</v>
      </c>
      <c r="FV44" s="51">
        <f t="shared" si="127"/>
        <v>-10097.16305146896</v>
      </c>
      <c r="FW44" s="51">
        <f t="shared" si="127"/>
        <v>-10628.592685756797</v>
      </c>
      <c r="FY44" s="44">
        <v>26</v>
      </c>
      <c r="FZ44" s="51">
        <f t="shared" si="20"/>
        <v>8218.1797016655055</v>
      </c>
      <c r="GA44" s="51">
        <f t="shared" si="21"/>
        <v>7686.7500673776667</v>
      </c>
      <c r="GB44" s="51">
        <f t="shared" si="22"/>
        <v>7155.3204330898279</v>
      </c>
      <c r="GC44" s="51">
        <f t="shared" si="23"/>
        <v>6623.8907988019891</v>
      </c>
      <c r="GD44" s="51">
        <f t="shared" si="24"/>
        <v>6092.4611645141485</v>
      </c>
      <c r="GE44" s="51">
        <f t="shared" si="25"/>
        <v>5561.0315302263098</v>
      </c>
      <c r="GF44" s="51">
        <f t="shared" si="26"/>
        <v>5029.601895938471</v>
      </c>
      <c r="GG44" s="51">
        <f t="shared" si="27"/>
        <v>4498.1722616506322</v>
      </c>
      <c r="GH44" s="51">
        <f t="shared" si="28"/>
        <v>3966.742627362793</v>
      </c>
      <c r="GI44" s="51">
        <f t="shared" si="29"/>
        <v>3435.3129930749533</v>
      </c>
      <c r="GJ44" s="51">
        <f t="shared" si="30"/>
        <v>2903.8833587871145</v>
      </c>
      <c r="GK44" s="51">
        <f t="shared" si="31"/>
        <v>2372.4537244992757</v>
      </c>
      <c r="GL44" s="51">
        <f t="shared" si="32"/>
        <v>1841.024090211436</v>
      </c>
      <c r="GM44" s="51">
        <f t="shared" si="33"/>
        <v>1309.5944559235973</v>
      </c>
      <c r="GN44" s="51">
        <f t="shared" si="34"/>
        <v>778.16482163575802</v>
      </c>
      <c r="GO44" s="51">
        <f t="shared" si="35"/>
        <v>246.73518734791878</v>
      </c>
      <c r="GP44" s="51">
        <f t="shared" si="36"/>
        <v>-284.69444693992045</v>
      </c>
      <c r="GQ44" s="51">
        <f t="shared" si="37"/>
        <v>-816.12408122775946</v>
      </c>
      <c r="GR44" s="51">
        <f t="shared" si="38"/>
        <v>-1347.5537155155987</v>
      </c>
      <c r="GS44" s="51">
        <f t="shared" si="39"/>
        <v>-1878.9833498034377</v>
      </c>
      <c r="GT44" s="51">
        <f t="shared" si="40"/>
        <v>-2410.4129840912769</v>
      </c>
      <c r="GU44" s="51">
        <f t="shared" si="41"/>
        <v>-2941.8426183791162</v>
      </c>
      <c r="GV44" s="51">
        <f t="shared" si="42"/>
        <v>-3473.272252666955</v>
      </c>
      <c r="GW44" s="51">
        <f t="shared" si="43"/>
        <v>-4004.7018869547946</v>
      </c>
      <c r="GX44" s="51">
        <f t="shared" si="44"/>
        <v>-4536.1315212426334</v>
      </c>
      <c r="GY44" s="51">
        <f t="shared" si="45"/>
        <v>-5067.5611555304731</v>
      </c>
      <c r="GZ44" s="51">
        <f t="shared" si="46"/>
        <v>-5598.9907898183137</v>
      </c>
      <c r="HA44" s="51">
        <f t="shared" si="47"/>
        <v>-6130.4204241061543</v>
      </c>
      <c r="HB44" s="51">
        <f t="shared" si="48"/>
        <v>-6661.8500583939931</v>
      </c>
      <c r="HC44" s="51">
        <f t="shared" si="49"/>
        <v>-7193.2796926818337</v>
      </c>
      <c r="HD44" s="51">
        <f t="shared" si="50"/>
        <v>-7724.7093269696743</v>
      </c>
      <c r="HE44" s="51">
        <f t="shared" si="51"/>
        <v>-8256.1389612575149</v>
      </c>
      <c r="HF44" s="51">
        <f t="shared" si="52"/>
        <v>-8787.5685955453537</v>
      </c>
      <c r="HG44" s="51">
        <f t="shared" si="53"/>
        <v>-9318.9982298331943</v>
      </c>
      <c r="HH44" s="51">
        <f t="shared" si="54"/>
        <v>-9850.4278641210349</v>
      </c>
      <c r="HI44" s="51">
        <f t="shared" si="55"/>
        <v>-10381.857498408874</v>
      </c>
      <c r="HJ44" s="51">
        <f t="shared" si="56"/>
        <v>-10913.287132696714</v>
      </c>
      <c r="HK44" s="51">
        <f t="shared" si="57"/>
        <v>-11444.716766984555</v>
      </c>
      <c r="HL44" s="51">
        <f t="shared" si="58"/>
        <v>-11976.146401272395</v>
      </c>
      <c r="HM44" s="51">
        <f t="shared" si="59"/>
        <v>-12507.576035560238</v>
      </c>
      <c r="HN44" s="51">
        <f t="shared" si="60"/>
        <v>-13039.005669848075</v>
      </c>
      <c r="HP44" s="44">
        <v>26</v>
      </c>
      <c r="HQ44" s="52">
        <f t="shared" si="61"/>
        <v>4745.5005624296973</v>
      </c>
      <c r="HR44" s="51">
        <f t="shared" si="123"/>
        <v>4745.5005624296973</v>
      </c>
      <c r="HS44" s="51">
        <f t="shared" si="123"/>
        <v>4745.5005624296973</v>
      </c>
      <c r="HT44" s="51">
        <f t="shared" si="123"/>
        <v>4745.5005624296973</v>
      </c>
      <c r="HU44" s="51">
        <f t="shared" si="123"/>
        <v>4745.5005624296973</v>
      </c>
      <c r="HV44" s="51">
        <f t="shared" si="123"/>
        <v>4745.5005624296973</v>
      </c>
      <c r="HW44" s="51">
        <f t="shared" si="123"/>
        <v>4745.5005624296973</v>
      </c>
      <c r="HX44" s="51">
        <f t="shared" si="123"/>
        <v>4745.5005624296973</v>
      </c>
      <c r="HY44" s="51">
        <f t="shared" si="123"/>
        <v>4745.5005624296973</v>
      </c>
      <c r="HZ44" s="51">
        <f t="shared" si="123"/>
        <v>4745.5005624296973</v>
      </c>
      <c r="IA44" s="51">
        <f t="shared" si="123"/>
        <v>4745.5005624296973</v>
      </c>
      <c r="IB44" s="51">
        <f t="shared" si="123"/>
        <v>4745.5005624296973</v>
      </c>
      <c r="IC44" s="51">
        <f t="shared" si="123"/>
        <v>4745.5005624296973</v>
      </c>
      <c r="ID44" s="51">
        <f t="shared" si="123"/>
        <v>4745.5005624296973</v>
      </c>
      <c r="IE44" s="51">
        <f t="shared" si="123"/>
        <v>4745.5005624296973</v>
      </c>
      <c r="IF44" s="51">
        <f t="shared" si="123"/>
        <v>4745.5005624296973</v>
      </c>
      <c r="IG44" s="51">
        <f t="shared" si="123"/>
        <v>4745.5005624296973</v>
      </c>
      <c r="IH44" s="51">
        <f t="shared" si="119"/>
        <v>4745.5005624296973</v>
      </c>
      <c r="II44" s="51">
        <f t="shared" si="119"/>
        <v>4745.5005624296973</v>
      </c>
      <c r="IJ44" s="51">
        <f t="shared" si="119"/>
        <v>4745.5005624296973</v>
      </c>
      <c r="IK44" s="51">
        <f t="shared" si="119"/>
        <v>4745.5005624296973</v>
      </c>
      <c r="IL44" s="51">
        <f t="shared" si="119"/>
        <v>4745.5005624296973</v>
      </c>
      <c r="IM44" s="51">
        <f t="shared" si="119"/>
        <v>4745.5005624296973</v>
      </c>
      <c r="IN44" s="51">
        <f t="shared" si="119"/>
        <v>4745.5005624296973</v>
      </c>
      <c r="IO44" s="51">
        <f t="shared" si="119"/>
        <v>4745.5005624296973</v>
      </c>
      <c r="IP44" s="51">
        <f t="shared" si="119"/>
        <v>4745.5005624296973</v>
      </c>
      <c r="IQ44" s="51">
        <f t="shared" si="119"/>
        <v>4745.5005624296973</v>
      </c>
      <c r="IR44" s="51">
        <f t="shared" si="119"/>
        <v>4745.5005624296973</v>
      </c>
      <c r="IS44" s="51">
        <f t="shared" si="119"/>
        <v>4745.5005624296973</v>
      </c>
      <c r="IT44" s="51">
        <f t="shared" si="119"/>
        <v>4745.5005624296973</v>
      </c>
      <c r="IU44" s="51">
        <f t="shared" si="119"/>
        <v>4745.5005624296973</v>
      </c>
      <c r="IV44" s="51">
        <f t="shared" si="119"/>
        <v>4745.5005624296973</v>
      </c>
      <c r="IW44" s="51">
        <f t="shared" si="124"/>
        <v>4745.5005624296973</v>
      </c>
      <c r="IX44" s="51">
        <f t="shared" si="124"/>
        <v>4745.5005624296973</v>
      </c>
      <c r="IY44" s="51">
        <f t="shared" si="124"/>
        <v>4745.5005624296973</v>
      </c>
      <c r="IZ44" s="51">
        <f t="shared" si="124"/>
        <v>4745.5005624296973</v>
      </c>
      <c r="JA44" s="51">
        <f t="shared" si="124"/>
        <v>4745.5005624296973</v>
      </c>
      <c r="JB44" s="51">
        <f t="shared" si="124"/>
        <v>4745.5005624296973</v>
      </c>
      <c r="JC44" s="51">
        <f t="shared" si="124"/>
        <v>4745.5005624296973</v>
      </c>
      <c r="JD44" s="51">
        <f t="shared" si="124"/>
        <v>4745.5005624296973</v>
      </c>
      <c r="JE44" s="51">
        <f t="shared" si="124"/>
        <v>4745.5005624296973</v>
      </c>
      <c r="JG44" s="44">
        <v>26</v>
      </c>
      <c r="JH44" s="51">
        <f t="shared" si="128"/>
        <v>3.8535782310627315E-12</v>
      </c>
      <c r="JI44" s="51">
        <f t="shared" si="128"/>
        <v>197.41282339707865</v>
      </c>
      <c r="JJ44" s="51">
        <f t="shared" si="128"/>
        <v>384.70191226097012</v>
      </c>
      <c r="JK44" s="51">
        <f t="shared" si="128"/>
        <v>561.86726659167823</v>
      </c>
      <c r="JL44" s="51">
        <f t="shared" si="128"/>
        <v>728.90888638920308</v>
      </c>
      <c r="JM44" s="51">
        <f t="shared" si="128"/>
        <v>885.8267716535446</v>
      </c>
      <c r="JN44" s="51">
        <f t="shared" si="128"/>
        <v>1032.6209223847029</v>
      </c>
      <c r="JO44" s="51">
        <f t="shared" si="128"/>
        <v>1169.291338582678</v>
      </c>
      <c r="JP44" s="51">
        <f t="shared" si="128"/>
        <v>1295.8380202474693</v>
      </c>
      <c r="JQ44" s="51">
        <f t="shared" si="128"/>
        <v>1412.2609673790776</v>
      </c>
      <c r="JR44" s="51">
        <f t="shared" si="128"/>
        <v>1518.5601799775027</v>
      </c>
      <c r="JS44" s="51">
        <f t="shared" si="128"/>
        <v>1614.7356580427445</v>
      </c>
      <c r="JT44" s="51">
        <f t="shared" si="128"/>
        <v>1700.7874015748027</v>
      </c>
      <c r="JU44" s="51">
        <f t="shared" si="128"/>
        <v>1776.7154105736781</v>
      </c>
      <c r="JV44" s="51">
        <f t="shared" si="128"/>
        <v>1842.51968503937</v>
      </c>
      <c r="JW44" s="51">
        <f t="shared" si="128"/>
        <v>1898.2002249718785</v>
      </c>
      <c r="JX44" s="51">
        <f t="shared" si="125"/>
        <v>1943.7570303712041</v>
      </c>
      <c r="JY44" s="51">
        <f t="shared" si="125"/>
        <v>1979.1901012373455</v>
      </c>
      <c r="JZ44" s="51">
        <f t="shared" si="125"/>
        <v>2004.4994375703038</v>
      </c>
      <c r="KA44" s="51">
        <f t="shared" si="125"/>
        <v>2019.685039370079</v>
      </c>
      <c r="KB44" s="51">
        <f t="shared" si="125"/>
        <v>2024.7469066366707</v>
      </c>
      <c r="KC44" s="51">
        <f t="shared" si="125"/>
        <v>2019.685039370079</v>
      </c>
      <c r="KD44" s="51">
        <f t="shared" si="125"/>
        <v>2004.4994375703041</v>
      </c>
      <c r="KE44" s="51">
        <f t="shared" si="125"/>
        <v>1979.1901012373455</v>
      </c>
      <c r="KF44" s="51">
        <f t="shared" si="125"/>
        <v>1943.7570303712041</v>
      </c>
      <c r="KG44" s="51">
        <f t="shared" si="125"/>
        <v>1898.2002249718785</v>
      </c>
      <c r="KH44" s="51">
        <f t="shared" si="125"/>
        <v>1842.51968503937</v>
      </c>
      <c r="KI44" s="51">
        <f t="shared" si="125"/>
        <v>1776.7154105736786</v>
      </c>
      <c r="KJ44" s="51">
        <f t="shared" si="125"/>
        <v>1700.7874015748032</v>
      </c>
      <c r="KK44" s="51">
        <f t="shared" si="125"/>
        <v>1614.7356580427449</v>
      </c>
      <c r="KL44" s="51">
        <f t="shared" si="125"/>
        <v>1518.5601799775027</v>
      </c>
      <c r="KM44" s="51">
        <f t="shared" si="129"/>
        <v>1412.2609673790776</v>
      </c>
      <c r="KN44" s="51">
        <f t="shared" si="129"/>
        <v>1295.8380202474691</v>
      </c>
      <c r="KO44" s="51">
        <f t="shared" si="129"/>
        <v>1169.2913385826776</v>
      </c>
      <c r="KP44" s="51">
        <f t="shared" si="129"/>
        <v>1032.620922384702</v>
      </c>
      <c r="KQ44" s="51">
        <f t="shared" si="129"/>
        <v>885.82677165354335</v>
      </c>
      <c r="KR44" s="51">
        <f t="shared" si="129"/>
        <v>728.90888638920137</v>
      </c>
      <c r="KS44" s="51">
        <f t="shared" si="129"/>
        <v>561.86726659167584</v>
      </c>
      <c r="KT44" s="51">
        <f t="shared" si="129"/>
        <v>384.70191226096728</v>
      </c>
      <c r="KU44" s="51">
        <f t="shared" si="129"/>
        <v>197.41282339707516</v>
      </c>
      <c r="KV44" s="51">
        <f t="shared" si="129"/>
        <v>0</v>
      </c>
      <c r="KX44" s="53">
        <f t="shared" si="113"/>
        <v>11623.158106682049</v>
      </c>
      <c r="KY44" s="53">
        <f t="shared" si="65"/>
        <v>11258.879554863224</v>
      </c>
      <c r="KZ44" s="53">
        <f t="shared" si="66"/>
        <v>10917.963360817175</v>
      </c>
      <c r="LA44" s="53">
        <f t="shared" si="67"/>
        <v>10601.053747355354</v>
      </c>
      <c r="LB44" s="53">
        <f t="shared" si="68"/>
        <v>10308.798877616455</v>
      </c>
      <c r="LC44" s="53">
        <f t="shared" si="69"/>
        <v>10041.835771031476</v>
      </c>
      <c r="LD44" s="53">
        <f t="shared" si="70"/>
        <v>9800.7724136278921</v>
      </c>
      <c r="LE44" s="53">
        <f t="shared" si="71"/>
        <v>9586.1674908692421</v>
      </c>
      <c r="LF44" s="53">
        <f t="shared" si="72"/>
        <v>9398.5085178423615</v>
      </c>
      <c r="LG44" s="53">
        <f t="shared" si="73"/>
        <v>9238.18950035118</v>
      </c>
      <c r="LH44" s="53">
        <f t="shared" si="74"/>
        <v>9105.4895742152366</v>
      </c>
      <c r="LI44" s="53">
        <f t="shared" si="75"/>
        <v>9000.5542704333729</v>
      </c>
      <c r="LJ44" s="53">
        <f t="shared" si="76"/>
        <v>8923.3810756275161</v>
      </c>
      <c r="LK44" s="53">
        <f t="shared" si="77"/>
        <v>8873.8107571413493</v>
      </c>
      <c r="LL44" s="53">
        <f t="shared" si="78"/>
        <v>8851.5254969392627</v>
      </c>
      <c r="LM44" s="53">
        <f t="shared" si="79"/>
        <v>8856.0542737150827</v>
      </c>
      <c r="LN44" s="53">
        <f t="shared" si="80"/>
        <v>8886.7852382924502</v>
      </c>
      <c r="LO44" s="53">
        <f t="shared" si="81"/>
        <v>8942.9841580162301</v>
      </c>
      <c r="LP44" s="53">
        <f t="shared" si="82"/>
        <v>9023.8174718863083</v>
      </c>
      <c r="LQ44" s="53">
        <f t="shared" si="83"/>
        <v>9128.3781783877821</v>
      </c>
      <c r="LR44" s="53">
        <f t="shared" si="84"/>
        <v>9255.7127022040731</v>
      </c>
      <c r="LS44" s="53">
        <f t="shared" si="85"/>
        <v>9404.8470338511815</v>
      </c>
      <c r="LT44" s="53">
        <f t="shared" si="86"/>
        <v>9574.8107496110279</v>
      </c>
      <c r="LU44" s="53">
        <f t="shared" si="87"/>
        <v>9764.6579222187138</v>
      </c>
      <c r="LV44" s="53">
        <f t="shared" si="88"/>
        <v>9973.4843520920604</v>
      </c>
      <c r="LW44" s="53">
        <f t="shared" si="89"/>
        <v>10200.440927300786</v>
      </c>
      <c r="LX44" s="53">
        <f t="shared" si="90"/>
        <v>10444.743223162777</v>
      </c>
      <c r="LY44" s="53">
        <f t="shared" si="91"/>
        <v>10705.677666120422</v>
      </c>
      <c r="LZ44" s="53">
        <f t="shared" si="92"/>
        <v>10982.604714759267</v>
      </c>
      <c r="MA44" s="53">
        <f t="shared" si="93"/>
        <v>11274.959566990687</v>
      </c>
      <c r="MB44" s="53">
        <f t="shared" si="94"/>
        <v>11582.250904330898</v>
      </c>
      <c r="MC44" s="53">
        <f t="shared" si="95"/>
        <v>11904.058149706909</v>
      </c>
      <c r="MD44" s="53">
        <f t="shared" si="96"/>
        <v>12240.02765967599</v>
      </c>
      <c r="ME44" s="53">
        <f t="shared" si="97"/>
        <v>12589.868207219222</v>
      </c>
      <c r="MF44" s="53">
        <f t="shared" si="98"/>
        <v>12953.346045649892</v>
      </c>
      <c r="MG44" s="53">
        <f t="shared" si="99"/>
        <v>13330.2797828652</v>
      </c>
      <c r="MH44" s="53">
        <f t="shared" si="100"/>
        <v>13720.535240970625</v>
      </c>
      <c r="MI44" s="53">
        <f t="shared" si="101"/>
        <v>14124.020430329345</v>
      </c>
      <c r="MJ44" s="53">
        <f t="shared" si="102"/>
        <v>14540.680729342186</v>
      </c>
      <c r="MK44" s="53">
        <f t="shared" si="103"/>
        <v>14970.494331113696</v>
      </c>
      <c r="ML44" s="53">
        <f t="shared" si="104"/>
        <v>15413.467994659475</v>
      </c>
      <c r="MO44" s="82"/>
      <c r="MP44" s="83"/>
      <c r="MQ44" s="82"/>
      <c r="MR44" s="5"/>
      <c r="MS44" s="54"/>
      <c r="MT44" s="54"/>
      <c r="MU44" s="54"/>
      <c r="MV44" s="54"/>
      <c r="MW44" s="54"/>
      <c r="MX44" s="54"/>
      <c r="MY44" s="54"/>
      <c r="MZ44" s="54"/>
      <c r="NA44" s="54"/>
      <c r="NB44" s="54"/>
      <c r="NC44" s="54"/>
      <c r="ND44" s="54"/>
      <c r="NE44" s="54"/>
      <c r="NF44" s="54"/>
      <c r="NG44" s="54"/>
      <c r="NH44" s="54"/>
      <c r="NI44" s="54"/>
      <c r="NJ44" s="54"/>
      <c r="NK44" s="54"/>
      <c r="NL44" s="54"/>
      <c r="NM44" s="54"/>
      <c r="NN44" s="54"/>
      <c r="NO44" s="54"/>
      <c r="NP44" s="54"/>
      <c r="NQ44" s="54"/>
      <c r="NR44" s="54"/>
      <c r="NS44" s="54"/>
      <c r="NT44" s="54"/>
      <c r="NU44" s="54"/>
      <c r="NV44" s="54"/>
      <c r="NW44" s="54"/>
      <c r="NX44" s="54"/>
      <c r="NY44" s="54"/>
      <c r="NZ44" s="54"/>
      <c r="OA44" s="54"/>
      <c r="OB44" s="54"/>
      <c r="OC44" s="54"/>
      <c r="OD44" s="54"/>
      <c r="OE44" s="54"/>
      <c r="OF44" s="54"/>
      <c r="OG44" s="54"/>
      <c r="OH44" s="55"/>
      <c r="OI44" s="55"/>
      <c r="OJ44" s="55"/>
      <c r="OK44" s="55"/>
      <c r="OL44" s="55"/>
      <c r="OM44" s="55"/>
      <c r="ON44" s="55"/>
      <c r="OO44" s="55"/>
      <c r="OP44" s="55"/>
      <c r="OQ44" s="55"/>
      <c r="OR44" s="55"/>
    </row>
    <row r="45" spans="1:408" s="28" customFormat="1" ht="13.8" x14ac:dyDescent="0.3">
      <c r="A45" s="74"/>
      <c r="B45" s="74"/>
      <c r="C45" s="90"/>
      <c r="D45" s="74"/>
      <c r="E45" s="79"/>
      <c r="F45" s="91"/>
      <c r="G45" s="91"/>
      <c r="M45" s="11"/>
      <c r="N45" s="11"/>
      <c r="O45" s="11"/>
      <c r="P45" s="11"/>
      <c r="Q45" s="11"/>
      <c r="R45" s="12"/>
      <c r="S45" s="12"/>
      <c r="U45" s="47">
        <f t="shared" si="105"/>
        <v>0.24499999999999991</v>
      </c>
      <c r="V45" s="28">
        <f t="shared" si="0"/>
        <v>-2892.4955809095318</v>
      </c>
      <c r="Z45" s="47">
        <f t="shared" si="106"/>
        <v>0.22225000000000011</v>
      </c>
      <c r="AA45" s="28">
        <f t="shared" si="1"/>
        <v>-3188.5778057270368</v>
      </c>
      <c r="AC45" s="5"/>
      <c r="AD45" s="5"/>
      <c r="AE45" s="5"/>
      <c r="AF45" s="5"/>
      <c r="AG45" s="5"/>
      <c r="AH45" s="49">
        <f t="shared" si="134"/>
        <v>0.22225000000000011</v>
      </c>
      <c r="AI45" s="49">
        <f t="shared" si="135"/>
        <v>0.11112500000000006</v>
      </c>
      <c r="AJ45" s="49">
        <f t="shared" si="4"/>
        <v>0.20637499999999995</v>
      </c>
      <c r="AK45" s="49">
        <f t="shared" si="5"/>
        <v>0.15557500000000007</v>
      </c>
      <c r="AL45" s="50">
        <f t="shared" si="6"/>
        <v>4606.2992125984274</v>
      </c>
      <c r="AN45" s="5"/>
      <c r="AO45" s="5"/>
      <c r="AP45" s="5"/>
      <c r="AQ45" s="5"/>
      <c r="AR45" s="5"/>
      <c r="AS45" s="49">
        <f t="shared" si="136"/>
        <v>0.24499999999999991</v>
      </c>
      <c r="AT45" s="49">
        <f t="shared" si="137"/>
        <v>0.12249999999999996</v>
      </c>
      <c r="AU45" s="49">
        <f t="shared" si="9"/>
        <v>0.22750000000000004</v>
      </c>
      <c r="AV45" s="49">
        <f t="shared" si="10"/>
        <v>0.15557499999999994</v>
      </c>
      <c r="AW45" s="50">
        <f t="shared" si="11"/>
        <v>1842.51968503937</v>
      </c>
      <c r="AZ45" s="44">
        <v>27</v>
      </c>
      <c r="BA45" s="51">
        <f t="shared" si="130"/>
        <v>0</v>
      </c>
      <c r="BB45" s="51">
        <f t="shared" si="130"/>
        <v>0</v>
      </c>
      <c r="BC45" s="51">
        <f t="shared" si="130"/>
        <v>0</v>
      </c>
      <c r="BD45" s="51">
        <f t="shared" si="130"/>
        <v>0</v>
      </c>
      <c r="BE45" s="51">
        <f t="shared" si="130"/>
        <v>0</v>
      </c>
      <c r="BF45" s="51">
        <f t="shared" si="130"/>
        <v>0</v>
      </c>
      <c r="BG45" s="51">
        <f t="shared" si="130"/>
        <v>0</v>
      </c>
      <c r="BH45" s="51">
        <f t="shared" si="130"/>
        <v>0</v>
      </c>
      <c r="BI45" s="51">
        <f t="shared" si="130"/>
        <v>0</v>
      </c>
      <c r="BJ45" s="51">
        <f t="shared" si="130"/>
        <v>0</v>
      </c>
      <c r="BK45" s="51">
        <f t="shared" si="131"/>
        <v>0</v>
      </c>
      <c r="BL45" s="51">
        <f t="shared" si="131"/>
        <v>0</v>
      </c>
      <c r="BM45" s="51">
        <f t="shared" si="131"/>
        <v>0</v>
      </c>
      <c r="BN45" s="51">
        <f t="shared" si="131"/>
        <v>0</v>
      </c>
      <c r="BO45" s="51">
        <f t="shared" si="131"/>
        <v>0</v>
      </c>
      <c r="BP45" s="51">
        <f t="shared" si="131"/>
        <v>0</v>
      </c>
      <c r="BQ45" s="51">
        <f t="shared" si="131"/>
        <v>0</v>
      </c>
      <c r="BR45" s="51">
        <f t="shared" si="131"/>
        <v>0</v>
      </c>
      <c r="BS45" s="51">
        <f t="shared" si="131"/>
        <v>0</v>
      </c>
      <c r="BT45" s="51">
        <f t="shared" si="131"/>
        <v>0</v>
      </c>
      <c r="BU45" s="51">
        <f t="shared" si="132"/>
        <v>0</v>
      </c>
      <c r="BV45" s="51">
        <f t="shared" si="132"/>
        <v>0</v>
      </c>
      <c r="BW45" s="51">
        <f t="shared" si="132"/>
        <v>0</v>
      </c>
      <c r="BX45" s="51">
        <f t="shared" si="132"/>
        <v>0</v>
      </c>
      <c r="BY45" s="51">
        <f t="shared" si="132"/>
        <v>0</v>
      </c>
      <c r="BZ45" s="51">
        <f t="shared" si="132"/>
        <v>0</v>
      </c>
      <c r="CA45" s="51">
        <f t="shared" si="132"/>
        <v>0</v>
      </c>
      <c r="CB45" s="51">
        <f t="shared" si="132"/>
        <v>0</v>
      </c>
      <c r="CC45" s="51">
        <f t="shared" si="132"/>
        <v>0</v>
      </c>
      <c r="CD45" s="51">
        <f t="shared" si="132"/>
        <v>0</v>
      </c>
      <c r="CE45" s="51">
        <f t="shared" si="133"/>
        <v>0</v>
      </c>
      <c r="CF45" s="51">
        <f t="shared" si="133"/>
        <v>0</v>
      </c>
      <c r="CG45" s="51">
        <f t="shared" si="133"/>
        <v>0</v>
      </c>
      <c r="CH45" s="51">
        <f t="shared" si="133"/>
        <v>0</v>
      </c>
      <c r="CI45" s="51">
        <f t="shared" si="133"/>
        <v>0</v>
      </c>
      <c r="CJ45" s="51">
        <f t="shared" si="133"/>
        <v>0</v>
      </c>
      <c r="CK45" s="51">
        <f t="shared" si="133"/>
        <v>0</v>
      </c>
      <c r="CL45" s="51">
        <f t="shared" si="133"/>
        <v>0</v>
      </c>
      <c r="CM45" s="51">
        <f t="shared" si="133"/>
        <v>0</v>
      </c>
      <c r="CN45" s="51">
        <f t="shared" si="133"/>
        <v>0</v>
      </c>
      <c r="CO45" s="51">
        <f t="shared" si="133"/>
        <v>0</v>
      </c>
      <c r="CQ45" s="44">
        <v>27</v>
      </c>
      <c r="CR45" s="51">
        <f t="shared" si="16"/>
        <v>-2892.4955809095318</v>
      </c>
      <c r="CS45" s="51">
        <f t="shared" si="120"/>
        <v>-2892.4955809095318</v>
      </c>
      <c r="CT45" s="51">
        <f t="shared" si="120"/>
        <v>-2892.4955809095318</v>
      </c>
      <c r="CU45" s="51">
        <f t="shared" si="120"/>
        <v>-2892.4955809095318</v>
      </c>
      <c r="CV45" s="51">
        <f t="shared" si="120"/>
        <v>-2892.4955809095318</v>
      </c>
      <c r="CW45" s="51">
        <f t="shared" si="120"/>
        <v>-2892.4955809095318</v>
      </c>
      <c r="CX45" s="51">
        <f t="shared" si="120"/>
        <v>-2892.4955809095318</v>
      </c>
      <c r="CY45" s="51">
        <f t="shared" si="120"/>
        <v>-2892.4955809095318</v>
      </c>
      <c r="CZ45" s="51">
        <f t="shared" si="120"/>
        <v>-2892.4955809095318</v>
      </c>
      <c r="DA45" s="51">
        <f t="shared" si="120"/>
        <v>-2892.4955809095318</v>
      </c>
      <c r="DB45" s="51">
        <f t="shared" si="120"/>
        <v>-2892.4955809095318</v>
      </c>
      <c r="DC45" s="51">
        <f t="shared" si="120"/>
        <v>-2892.4955809095318</v>
      </c>
      <c r="DD45" s="51">
        <f t="shared" si="120"/>
        <v>-2892.4955809095318</v>
      </c>
      <c r="DE45" s="51">
        <f t="shared" si="120"/>
        <v>-2892.4955809095318</v>
      </c>
      <c r="DF45" s="51">
        <f t="shared" si="120"/>
        <v>-2892.4955809095318</v>
      </c>
      <c r="DG45" s="51">
        <f t="shared" si="120"/>
        <v>-2892.4955809095318</v>
      </c>
      <c r="DH45" s="51">
        <f t="shared" si="120"/>
        <v>-2892.4955809095318</v>
      </c>
      <c r="DI45" s="51">
        <f t="shared" si="118"/>
        <v>-2892.4955809095318</v>
      </c>
      <c r="DJ45" s="51">
        <f t="shared" si="118"/>
        <v>-2892.4955809095318</v>
      </c>
      <c r="DK45" s="51">
        <f t="shared" si="118"/>
        <v>-2892.4955809095318</v>
      </c>
      <c r="DL45" s="51">
        <f t="shared" si="118"/>
        <v>-2892.4955809095318</v>
      </c>
      <c r="DM45" s="51">
        <f t="shared" si="118"/>
        <v>-2892.4955809095318</v>
      </c>
      <c r="DN45" s="51">
        <f t="shared" si="118"/>
        <v>-2892.4955809095318</v>
      </c>
      <c r="DO45" s="51">
        <f t="shared" si="118"/>
        <v>-2892.4955809095318</v>
      </c>
      <c r="DP45" s="51">
        <f t="shared" si="118"/>
        <v>-2892.4955809095318</v>
      </c>
      <c r="DQ45" s="51">
        <f t="shared" si="118"/>
        <v>-2892.4955809095318</v>
      </c>
      <c r="DR45" s="51">
        <f t="shared" si="118"/>
        <v>-2892.4955809095318</v>
      </c>
      <c r="DS45" s="51">
        <f t="shared" si="118"/>
        <v>-2892.4955809095318</v>
      </c>
      <c r="DT45" s="51">
        <f t="shared" si="118"/>
        <v>-2892.4955809095318</v>
      </c>
      <c r="DU45" s="51">
        <f t="shared" si="118"/>
        <v>-2892.4955809095318</v>
      </c>
      <c r="DV45" s="51">
        <f t="shared" si="118"/>
        <v>-2892.4955809095318</v>
      </c>
      <c r="DW45" s="51">
        <f t="shared" si="118"/>
        <v>-2892.4955809095318</v>
      </c>
      <c r="DX45" s="51">
        <f t="shared" si="121"/>
        <v>-2892.4955809095318</v>
      </c>
      <c r="DY45" s="51">
        <f t="shared" si="121"/>
        <v>-2892.4955809095318</v>
      </c>
      <c r="DZ45" s="51">
        <f t="shared" si="121"/>
        <v>-2892.4955809095318</v>
      </c>
      <c r="EA45" s="51">
        <f t="shared" si="121"/>
        <v>-2892.4955809095318</v>
      </c>
      <c r="EB45" s="51">
        <f t="shared" si="121"/>
        <v>-2892.4955809095318</v>
      </c>
      <c r="EC45" s="51">
        <f t="shared" si="121"/>
        <v>-2892.4955809095318</v>
      </c>
      <c r="ED45" s="51">
        <f t="shared" si="121"/>
        <v>-2892.4955809095318</v>
      </c>
      <c r="EE45" s="51">
        <f t="shared" si="121"/>
        <v>-2892.4955809095318</v>
      </c>
      <c r="EF45" s="51">
        <f t="shared" si="121"/>
        <v>-2892.4955809095318</v>
      </c>
      <c r="EH45" s="44">
        <v>27</v>
      </c>
      <c r="EI45" s="51">
        <f t="shared" si="126"/>
        <v>10628.592685756783</v>
      </c>
      <c r="EJ45" s="51">
        <f t="shared" si="126"/>
        <v>10097.163051468944</v>
      </c>
      <c r="EK45" s="51">
        <f t="shared" si="126"/>
        <v>9565.7334171811053</v>
      </c>
      <c r="EL45" s="51">
        <f t="shared" si="126"/>
        <v>9034.3037828932665</v>
      </c>
      <c r="EM45" s="51">
        <f t="shared" si="126"/>
        <v>8502.8741486054259</v>
      </c>
      <c r="EN45" s="51">
        <f t="shared" si="126"/>
        <v>7971.4445143175872</v>
      </c>
      <c r="EO45" s="51">
        <f t="shared" si="126"/>
        <v>7440.0148800297484</v>
      </c>
      <c r="EP45" s="51">
        <f t="shared" si="126"/>
        <v>6908.5852457419087</v>
      </c>
      <c r="EQ45" s="51">
        <f t="shared" si="126"/>
        <v>6377.1556114540699</v>
      </c>
      <c r="ER45" s="51">
        <f t="shared" si="126"/>
        <v>5845.7259771662302</v>
      </c>
      <c r="ES45" s="51">
        <f t="shared" si="126"/>
        <v>5314.2963428783914</v>
      </c>
      <c r="ET45" s="51">
        <f t="shared" si="126"/>
        <v>4782.8667085905527</v>
      </c>
      <c r="EU45" s="51">
        <f t="shared" si="126"/>
        <v>4251.437074302713</v>
      </c>
      <c r="EV45" s="51">
        <f t="shared" si="126"/>
        <v>3720.0074400148742</v>
      </c>
      <c r="EW45" s="51">
        <f t="shared" si="126"/>
        <v>3188.577805727035</v>
      </c>
      <c r="EX45" s="51">
        <f t="shared" si="126"/>
        <v>2657.1481714391957</v>
      </c>
      <c r="EY45" s="51">
        <f t="shared" si="122"/>
        <v>2125.7185371513565</v>
      </c>
      <c r="EZ45" s="51">
        <f t="shared" si="122"/>
        <v>1594.2889028635175</v>
      </c>
      <c r="FA45" s="51">
        <f t="shared" si="122"/>
        <v>1062.8592685756782</v>
      </c>
      <c r="FB45" s="51">
        <f t="shared" si="122"/>
        <v>531.42963428783912</v>
      </c>
      <c r="FC45" s="51">
        <f t="shared" si="122"/>
        <v>0</v>
      </c>
      <c r="FD45" s="51">
        <f t="shared" si="122"/>
        <v>-531.42963428783912</v>
      </c>
      <c r="FE45" s="51">
        <f t="shared" si="122"/>
        <v>-1062.8592685756782</v>
      </c>
      <c r="FF45" s="51">
        <f t="shared" si="122"/>
        <v>-1594.2889028635175</v>
      </c>
      <c r="FG45" s="51">
        <f t="shared" si="122"/>
        <v>-2125.7185371513565</v>
      </c>
      <c r="FH45" s="51">
        <f t="shared" si="122"/>
        <v>-2657.1481714391966</v>
      </c>
      <c r="FI45" s="51">
        <f t="shared" si="122"/>
        <v>-3188.5778057270368</v>
      </c>
      <c r="FJ45" s="51">
        <f t="shared" si="122"/>
        <v>-3720.0074400148769</v>
      </c>
      <c r="FK45" s="51">
        <f t="shared" si="122"/>
        <v>-4251.4370743027166</v>
      </c>
      <c r="FL45" s="51">
        <f t="shared" si="122"/>
        <v>-4782.8667085905572</v>
      </c>
      <c r="FM45" s="51">
        <f t="shared" si="122"/>
        <v>-5314.2963428783969</v>
      </c>
      <c r="FN45" s="51">
        <f t="shared" si="127"/>
        <v>-5845.7259771662375</v>
      </c>
      <c r="FO45" s="51">
        <f t="shared" si="127"/>
        <v>-6377.1556114540772</v>
      </c>
      <c r="FP45" s="51">
        <f t="shared" si="127"/>
        <v>-6908.5852457419178</v>
      </c>
      <c r="FQ45" s="51">
        <f t="shared" si="127"/>
        <v>-7440.0148800297575</v>
      </c>
      <c r="FR45" s="51">
        <f t="shared" si="127"/>
        <v>-7971.4445143175972</v>
      </c>
      <c r="FS45" s="51">
        <f t="shared" si="127"/>
        <v>-8502.8741486054369</v>
      </c>
      <c r="FT45" s="51">
        <f t="shared" si="127"/>
        <v>-9034.3037828932775</v>
      </c>
      <c r="FU45" s="51">
        <f t="shared" si="127"/>
        <v>-9565.7334171811181</v>
      </c>
      <c r="FV45" s="51">
        <f t="shared" si="127"/>
        <v>-10097.16305146896</v>
      </c>
      <c r="FW45" s="51">
        <f t="shared" si="127"/>
        <v>-10628.592685756797</v>
      </c>
      <c r="FY45" s="44">
        <v>27</v>
      </c>
      <c r="FZ45" s="51">
        <f t="shared" si="20"/>
        <v>7736.0971048472511</v>
      </c>
      <c r="GA45" s="51">
        <f t="shared" si="21"/>
        <v>7204.6674705594123</v>
      </c>
      <c r="GB45" s="51">
        <f t="shared" si="22"/>
        <v>6673.2378362715735</v>
      </c>
      <c r="GC45" s="51">
        <f t="shared" si="23"/>
        <v>6141.8082019837348</v>
      </c>
      <c r="GD45" s="51">
        <f t="shared" si="24"/>
        <v>5610.3785676958942</v>
      </c>
      <c r="GE45" s="51">
        <f t="shared" si="25"/>
        <v>5078.9489334080554</v>
      </c>
      <c r="GF45" s="51">
        <f t="shared" si="26"/>
        <v>4547.5192991202166</v>
      </c>
      <c r="GG45" s="51">
        <f t="shared" si="27"/>
        <v>4016.0896648323769</v>
      </c>
      <c r="GH45" s="51">
        <f t="shared" si="28"/>
        <v>3484.6600305445381</v>
      </c>
      <c r="GI45" s="51">
        <f t="shared" si="29"/>
        <v>2953.2303962566984</v>
      </c>
      <c r="GJ45" s="51">
        <f t="shared" si="30"/>
        <v>2421.8007619688597</v>
      </c>
      <c r="GK45" s="51">
        <f t="shared" si="31"/>
        <v>1890.3711276810209</v>
      </c>
      <c r="GL45" s="51">
        <f t="shared" si="32"/>
        <v>1358.9414933931812</v>
      </c>
      <c r="GM45" s="51">
        <f t="shared" si="33"/>
        <v>827.51185910534241</v>
      </c>
      <c r="GN45" s="51">
        <f t="shared" si="34"/>
        <v>296.08222481750317</v>
      </c>
      <c r="GO45" s="51">
        <f t="shared" si="35"/>
        <v>-235.34740947033606</v>
      </c>
      <c r="GP45" s="51">
        <f t="shared" si="36"/>
        <v>-766.7770437581753</v>
      </c>
      <c r="GQ45" s="51">
        <f t="shared" si="37"/>
        <v>-1298.2066780460143</v>
      </c>
      <c r="GR45" s="51">
        <f t="shared" si="38"/>
        <v>-1829.6363123338535</v>
      </c>
      <c r="GS45" s="51">
        <f t="shared" si="39"/>
        <v>-2361.0659466216925</v>
      </c>
      <c r="GT45" s="51">
        <f t="shared" si="40"/>
        <v>-2892.4955809095318</v>
      </c>
      <c r="GU45" s="51">
        <f t="shared" si="41"/>
        <v>-3423.925215197371</v>
      </c>
      <c r="GV45" s="51">
        <f t="shared" si="42"/>
        <v>-3955.3548494852103</v>
      </c>
      <c r="GW45" s="51">
        <f t="shared" si="43"/>
        <v>-4486.784483773049</v>
      </c>
      <c r="GX45" s="51">
        <f t="shared" si="44"/>
        <v>-5018.2141180608887</v>
      </c>
      <c r="GY45" s="51">
        <f t="shared" si="45"/>
        <v>-5549.6437523487284</v>
      </c>
      <c r="GZ45" s="51">
        <f t="shared" si="46"/>
        <v>-6081.0733866365681</v>
      </c>
      <c r="HA45" s="51">
        <f t="shared" si="47"/>
        <v>-6612.5030209244087</v>
      </c>
      <c r="HB45" s="51">
        <f t="shared" si="48"/>
        <v>-7143.9326552122484</v>
      </c>
      <c r="HC45" s="51">
        <f t="shared" si="49"/>
        <v>-7675.362289500089</v>
      </c>
      <c r="HD45" s="51">
        <f t="shared" si="50"/>
        <v>-8206.7919237879287</v>
      </c>
      <c r="HE45" s="51">
        <f t="shared" si="51"/>
        <v>-8738.2215580757693</v>
      </c>
      <c r="HF45" s="51">
        <f t="shared" si="52"/>
        <v>-9269.6511923636099</v>
      </c>
      <c r="HG45" s="51">
        <f t="shared" si="53"/>
        <v>-9801.0808266514505</v>
      </c>
      <c r="HH45" s="51">
        <f t="shared" si="54"/>
        <v>-10332.510460939289</v>
      </c>
      <c r="HI45" s="51">
        <f t="shared" si="55"/>
        <v>-10863.940095227128</v>
      </c>
      <c r="HJ45" s="51">
        <f t="shared" si="56"/>
        <v>-11395.369729514969</v>
      </c>
      <c r="HK45" s="51">
        <f t="shared" si="57"/>
        <v>-11926.799363802809</v>
      </c>
      <c r="HL45" s="51">
        <f t="shared" si="58"/>
        <v>-12458.22899809065</v>
      </c>
      <c r="HM45" s="51">
        <f t="shared" si="59"/>
        <v>-12989.658632378492</v>
      </c>
      <c r="HN45" s="51">
        <f t="shared" si="60"/>
        <v>-13521.088266666329</v>
      </c>
      <c r="HP45" s="44">
        <v>27</v>
      </c>
      <c r="HQ45" s="52">
        <f t="shared" si="61"/>
        <v>4606.2992125984274</v>
      </c>
      <c r="HR45" s="51">
        <f t="shared" si="123"/>
        <v>4606.2992125984274</v>
      </c>
      <c r="HS45" s="51">
        <f t="shared" si="123"/>
        <v>4606.2992125984274</v>
      </c>
      <c r="HT45" s="51">
        <f t="shared" si="123"/>
        <v>4606.2992125984274</v>
      </c>
      <c r="HU45" s="51">
        <f t="shared" si="123"/>
        <v>4606.2992125984274</v>
      </c>
      <c r="HV45" s="51">
        <f t="shared" si="123"/>
        <v>4606.2992125984274</v>
      </c>
      <c r="HW45" s="51">
        <f t="shared" si="123"/>
        <v>4606.2992125984274</v>
      </c>
      <c r="HX45" s="51">
        <f t="shared" si="123"/>
        <v>4606.2992125984274</v>
      </c>
      <c r="HY45" s="51">
        <f t="shared" si="123"/>
        <v>4606.2992125984274</v>
      </c>
      <c r="HZ45" s="51">
        <f t="shared" si="123"/>
        <v>4606.2992125984274</v>
      </c>
      <c r="IA45" s="51">
        <f t="shared" si="123"/>
        <v>4606.2992125984274</v>
      </c>
      <c r="IB45" s="51">
        <f t="shared" si="123"/>
        <v>4606.2992125984274</v>
      </c>
      <c r="IC45" s="51">
        <f t="shared" si="123"/>
        <v>4606.2992125984274</v>
      </c>
      <c r="ID45" s="51">
        <f t="shared" si="123"/>
        <v>4606.2992125984274</v>
      </c>
      <c r="IE45" s="51">
        <f t="shared" si="123"/>
        <v>4606.2992125984274</v>
      </c>
      <c r="IF45" s="51">
        <f t="shared" si="123"/>
        <v>4606.2992125984274</v>
      </c>
      <c r="IG45" s="51">
        <f t="shared" si="123"/>
        <v>4606.2992125984274</v>
      </c>
      <c r="IH45" s="51">
        <f t="shared" si="119"/>
        <v>4606.2992125984274</v>
      </c>
      <c r="II45" s="51">
        <f t="shared" si="119"/>
        <v>4606.2992125984274</v>
      </c>
      <c r="IJ45" s="51">
        <f t="shared" si="119"/>
        <v>4606.2992125984274</v>
      </c>
      <c r="IK45" s="51">
        <f t="shared" si="119"/>
        <v>4606.2992125984274</v>
      </c>
      <c r="IL45" s="51">
        <f t="shared" si="119"/>
        <v>4606.2992125984274</v>
      </c>
      <c r="IM45" s="51">
        <f t="shared" si="119"/>
        <v>4606.2992125984274</v>
      </c>
      <c r="IN45" s="51">
        <f t="shared" si="119"/>
        <v>4606.2992125984274</v>
      </c>
      <c r="IO45" s="51">
        <f t="shared" si="119"/>
        <v>4606.2992125984274</v>
      </c>
      <c r="IP45" s="51">
        <f t="shared" si="119"/>
        <v>4606.2992125984274</v>
      </c>
      <c r="IQ45" s="51">
        <f t="shared" si="119"/>
        <v>4606.2992125984274</v>
      </c>
      <c r="IR45" s="51">
        <f t="shared" si="119"/>
        <v>4606.2992125984274</v>
      </c>
      <c r="IS45" s="51">
        <f t="shared" si="119"/>
        <v>4606.2992125984274</v>
      </c>
      <c r="IT45" s="51">
        <f t="shared" si="119"/>
        <v>4606.2992125984274</v>
      </c>
      <c r="IU45" s="51">
        <f t="shared" si="119"/>
        <v>4606.2992125984274</v>
      </c>
      <c r="IV45" s="51">
        <f t="shared" si="119"/>
        <v>4606.2992125984274</v>
      </c>
      <c r="IW45" s="51">
        <f t="shared" si="124"/>
        <v>4606.2992125984274</v>
      </c>
      <c r="IX45" s="51">
        <f t="shared" si="124"/>
        <v>4606.2992125984274</v>
      </c>
      <c r="IY45" s="51">
        <f t="shared" si="124"/>
        <v>4606.2992125984274</v>
      </c>
      <c r="IZ45" s="51">
        <f t="shared" si="124"/>
        <v>4606.2992125984274</v>
      </c>
      <c r="JA45" s="51">
        <f t="shared" si="124"/>
        <v>4606.2992125984274</v>
      </c>
      <c r="JB45" s="51">
        <f t="shared" si="124"/>
        <v>4606.2992125984274</v>
      </c>
      <c r="JC45" s="51">
        <f t="shared" si="124"/>
        <v>4606.2992125984274</v>
      </c>
      <c r="JD45" s="51">
        <f t="shared" si="124"/>
        <v>4606.2992125984274</v>
      </c>
      <c r="JE45" s="51">
        <f t="shared" si="124"/>
        <v>4606.2992125984274</v>
      </c>
      <c r="JG45" s="44">
        <v>27</v>
      </c>
      <c r="JH45" s="51">
        <f t="shared" si="128"/>
        <v>3.8535782310627315E-12</v>
      </c>
      <c r="JI45" s="51">
        <f t="shared" si="128"/>
        <v>197.41282339707865</v>
      </c>
      <c r="JJ45" s="51">
        <f t="shared" si="128"/>
        <v>384.70191226097012</v>
      </c>
      <c r="JK45" s="51">
        <f t="shared" si="128"/>
        <v>561.86726659167823</v>
      </c>
      <c r="JL45" s="51">
        <f t="shared" si="128"/>
        <v>728.90888638920308</v>
      </c>
      <c r="JM45" s="51">
        <f t="shared" si="128"/>
        <v>885.8267716535446</v>
      </c>
      <c r="JN45" s="51">
        <f t="shared" si="128"/>
        <v>1032.6209223847029</v>
      </c>
      <c r="JO45" s="51">
        <f t="shared" si="128"/>
        <v>1169.291338582678</v>
      </c>
      <c r="JP45" s="51">
        <f t="shared" si="128"/>
        <v>1295.8380202474693</v>
      </c>
      <c r="JQ45" s="51">
        <f t="shared" si="128"/>
        <v>1412.2609673790776</v>
      </c>
      <c r="JR45" s="51">
        <f t="shared" si="128"/>
        <v>1518.5601799775027</v>
      </c>
      <c r="JS45" s="51">
        <f t="shared" si="128"/>
        <v>1614.7356580427445</v>
      </c>
      <c r="JT45" s="51">
        <f t="shared" si="128"/>
        <v>1700.7874015748027</v>
      </c>
      <c r="JU45" s="51">
        <f t="shared" si="128"/>
        <v>1776.7154105736781</v>
      </c>
      <c r="JV45" s="51">
        <f t="shared" si="128"/>
        <v>1842.51968503937</v>
      </c>
      <c r="JW45" s="51">
        <f t="shared" si="128"/>
        <v>1898.2002249718785</v>
      </c>
      <c r="JX45" s="51">
        <f t="shared" si="125"/>
        <v>1943.7570303712041</v>
      </c>
      <c r="JY45" s="51">
        <f t="shared" si="125"/>
        <v>1979.1901012373455</v>
      </c>
      <c r="JZ45" s="51">
        <f t="shared" si="125"/>
        <v>2004.4994375703038</v>
      </c>
      <c r="KA45" s="51">
        <f t="shared" si="125"/>
        <v>2019.685039370079</v>
      </c>
      <c r="KB45" s="51">
        <f t="shared" si="125"/>
        <v>2024.7469066366707</v>
      </c>
      <c r="KC45" s="51">
        <f t="shared" si="125"/>
        <v>2019.685039370079</v>
      </c>
      <c r="KD45" s="51">
        <f t="shared" si="125"/>
        <v>2004.4994375703041</v>
      </c>
      <c r="KE45" s="51">
        <f t="shared" si="125"/>
        <v>1979.1901012373455</v>
      </c>
      <c r="KF45" s="51">
        <f t="shared" si="125"/>
        <v>1943.7570303712041</v>
      </c>
      <c r="KG45" s="51">
        <f t="shared" si="125"/>
        <v>1898.2002249718785</v>
      </c>
      <c r="KH45" s="51">
        <f t="shared" si="125"/>
        <v>1842.51968503937</v>
      </c>
      <c r="KI45" s="51">
        <f t="shared" si="125"/>
        <v>1776.7154105736786</v>
      </c>
      <c r="KJ45" s="51">
        <f t="shared" si="125"/>
        <v>1700.7874015748032</v>
      </c>
      <c r="KK45" s="51">
        <f t="shared" si="125"/>
        <v>1614.7356580427449</v>
      </c>
      <c r="KL45" s="51">
        <f t="shared" si="125"/>
        <v>1518.5601799775027</v>
      </c>
      <c r="KM45" s="51">
        <f t="shared" si="129"/>
        <v>1412.2609673790776</v>
      </c>
      <c r="KN45" s="51">
        <f t="shared" si="129"/>
        <v>1295.8380202474691</v>
      </c>
      <c r="KO45" s="51">
        <f t="shared" si="129"/>
        <v>1169.2913385826776</v>
      </c>
      <c r="KP45" s="51">
        <f t="shared" si="129"/>
        <v>1032.620922384702</v>
      </c>
      <c r="KQ45" s="51">
        <f t="shared" si="129"/>
        <v>885.82677165354335</v>
      </c>
      <c r="KR45" s="51">
        <f t="shared" si="129"/>
        <v>728.90888638920137</v>
      </c>
      <c r="KS45" s="51">
        <f t="shared" si="129"/>
        <v>561.86726659167584</v>
      </c>
      <c r="KT45" s="51">
        <f t="shared" si="129"/>
        <v>384.70191226096728</v>
      </c>
      <c r="KU45" s="51">
        <f t="shared" si="129"/>
        <v>197.41282339707516</v>
      </c>
      <c r="KV45" s="51">
        <f t="shared" si="129"/>
        <v>0</v>
      </c>
      <c r="KX45" s="53">
        <f t="shared" si="113"/>
        <v>11113.108283625274</v>
      </c>
      <c r="KY45" s="53">
        <f t="shared" si="65"/>
        <v>10755.376615340649</v>
      </c>
      <c r="KZ45" s="53">
        <f t="shared" si="66"/>
        <v>10422.57488393789</v>
      </c>
      <c r="LA45" s="53">
        <f t="shared" si="67"/>
        <v>10115.47674475657</v>
      </c>
      <c r="LB45" s="53">
        <f t="shared" si="68"/>
        <v>9834.8487265838285</v>
      </c>
      <c r="LC45" s="53">
        <f t="shared" si="69"/>
        <v>9581.4282225697389</v>
      </c>
      <c r="LD45" s="53">
        <f t="shared" si="70"/>
        <v>9355.8979789149798</v>
      </c>
      <c r="LE45" s="53">
        <f t="shared" si="71"/>
        <v>9158.8580187369171</v>
      </c>
      <c r="LF45" s="53">
        <f t="shared" si="72"/>
        <v>8990.7964808789875</v>
      </c>
      <c r="LG45" s="53">
        <f t="shared" si="73"/>
        <v>8852.0613532259613</v>
      </c>
      <c r="LH45" s="53">
        <f t="shared" si="74"/>
        <v>8742.835426751868</v>
      </c>
      <c r="LI45" s="53">
        <f t="shared" si="75"/>
        <v>8663.1168781443139</v>
      </c>
      <c r="LJ45" s="53">
        <f t="shared" si="76"/>
        <v>8612.7076257404133</v>
      </c>
      <c r="LK45" s="53">
        <f t="shared" si="77"/>
        <v>8591.2109818944991</v>
      </c>
      <c r="LL45" s="53">
        <f t="shared" si="78"/>
        <v>8598.0392160701558</v>
      </c>
      <c r="LM45" s="53">
        <f t="shared" si="79"/>
        <v>8632.4305959184494</v>
      </c>
      <c r="LN45" s="53">
        <f t="shared" si="80"/>
        <v>8693.4744792943202</v>
      </c>
      <c r="LO45" s="53">
        <f t="shared" si="81"/>
        <v>8780.1422686301412</v>
      </c>
      <c r="LP45" s="53">
        <f t="shared" si="82"/>
        <v>8891.3216300516469</v>
      </c>
      <c r="LQ45" s="53">
        <f t="shared" si="83"/>
        <v>9025.8513552471723</v>
      </c>
      <c r="LR45" s="53">
        <f t="shared" si="84"/>
        <v>9182.5545520481464</v>
      </c>
      <c r="LS45" s="53">
        <f t="shared" si="85"/>
        <v>9360.2683808737547</v>
      </c>
      <c r="LT45" s="53">
        <f t="shared" si="86"/>
        <v>9557.8691808875392</v>
      </c>
      <c r="LU45" s="53">
        <f t="shared" si="87"/>
        <v>9774.2924389588916</v>
      </c>
      <c r="LV45" s="53">
        <f t="shared" si="88"/>
        <v>10008.547568054655</v>
      </c>
      <c r="LW45" s="53">
        <f t="shared" si="89"/>
        <v>10259.727840843918</v>
      </c>
      <c r="LX45" s="53">
        <f t="shared" si="90"/>
        <v>10527.016063960715</v>
      </c>
      <c r="LY45" s="53">
        <f t="shared" si="91"/>
        <v>10809.68669574651</v>
      </c>
      <c r="LZ45" s="53">
        <f t="shared" si="92"/>
        <v>11107.105133482321</v>
      </c>
      <c r="MA45" s="53">
        <f t="shared" si="93"/>
        <v>11418.724855214743</v>
      </c>
      <c r="MB45" s="53">
        <f t="shared" si="94"/>
        <v>11744.083022907551</v>
      </c>
      <c r="MC45" s="53">
        <f t="shared" si="95"/>
        <v>12082.7950585087</v>
      </c>
      <c r="MD45" s="53">
        <f t="shared" si="96"/>
        <v>12434.548607014225</v>
      </c>
      <c r="ME45" s="53">
        <f t="shared" si="97"/>
        <v>12799.097209645795</v>
      </c>
      <c r="MF45" s="53">
        <f t="shared" si="98"/>
        <v>13176.253930515091</v>
      </c>
      <c r="MG45" s="53">
        <f t="shared" si="99"/>
        <v>13565.885113355955</v>
      </c>
      <c r="MH45" s="53">
        <f t="shared" si="100"/>
        <v>13967.904390933958</v>
      </c>
      <c r="MI45" s="53">
        <f t="shared" si="101"/>
        <v>14382.267027425243</v>
      </c>
      <c r="MJ45" s="53">
        <f t="shared" si="102"/>
        <v>14808.964641753762</v>
      </c>
      <c r="MK45" s="53">
        <f t="shared" si="103"/>
        <v>15248.020335840471</v>
      </c>
      <c r="ML45" s="53">
        <f t="shared" si="104"/>
        <v>15699.484234296888</v>
      </c>
      <c r="MS45" s="54"/>
      <c r="MT45" s="54"/>
      <c r="MU45" s="54"/>
      <c r="MV45" s="54"/>
      <c r="MW45" s="54"/>
      <c r="MX45" s="54"/>
      <c r="MY45" s="54"/>
      <c r="MZ45" s="54"/>
      <c r="NA45" s="54"/>
      <c r="NB45" s="54"/>
      <c r="NC45" s="54"/>
      <c r="ND45" s="54"/>
      <c r="NE45" s="54"/>
      <c r="NF45" s="54"/>
      <c r="NG45" s="54"/>
      <c r="NH45" s="54"/>
      <c r="NI45" s="54"/>
      <c r="NJ45" s="54"/>
      <c r="NK45" s="54"/>
      <c r="NL45" s="54"/>
      <c r="NM45" s="54"/>
      <c r="NN45" s="54"/>
      <c r="NO45" s="54"/>
      <c r="NP45" s="54"/>
      <c r="NQ45" s="54"/>
      <c r="NR45" s="54"/>
      <c r="NS45" s="54"/>
      <c r="NT45" s="54"/>
      <c r="NU45" s="54"/>
      <c r="NV45" s="54"/>
      <c r="NW45" s="54"/>
      <c r="NX45" s="54"/>
      <c r="NY45" s="54"/>
      <c r="NZ45" s="54"/>
      <c r="OA45" s="54"/>
      <c r="OB45" s="54"/>
      <c r="OC45" s="54"/>
      <c r="OD45" s="54"/>
      <c r="OE45" s="54"/>
      <c r="OF45" s="54"/>
      <c r="OG45" s="54"/>
      <c r="OH45" s="55"/>
      <c r="OI45" s="55"/>
      <c r="OJ45" s="55"/>
      <c r="OK45" s="55"/>
      <c r="OL45" s="55"/>
      <c r="OM45" s="55"/>
      <c r="ON45" s="55"/>
      <c r="OO45" s="55"/>
      <c r="OP45" s="55"/>
      <c r="OQ45" s="55"/>
      <c r="OR45" s="55"/>
    </row>
    <row r="46" spans="1:408" s="28" customFormat="1" ht="13.8" x14ac:dyDescent="0.3">
      <c r="A46" s="74"/>
      <c r="B46" s="74"/>
      <c r="C46" s="90"/>
      <c r="D46" s="74"/>
      <c r="E46" s="79"/>
      <c r="F46" s="91"/>
      <c r="G46" s="91"/>
      <c r="M46" s="11"/>
      <c r="N46" s="11"/>
      <c r="O46" s="11"/>
      <c r="P46" s="11"/>
      <c r="Q46" s="11"/>
      <c r="R46" s="12"/>
      <c r="S46" s="12"/>
      <c r="U46" s="47">
        <f t="shared" si="105"/>
        <v>0.22749999999999992</v>
      </c>
      <c r="V46" s="28">
        <f t="shared" si="0"/>
        <v>-3374.5781777277866</v>
      </c>
      <c r="Z46" s="47">
        <f t="shared" si="106"/>
        <v>0.20637500000000011</v>
      </c>
      <c r="AA46" s="28">
        <f t="shared" si="1"/>
        <v>-3720.0074400148769</v>
      </c>
      <c r="AC46" s="5"/>
      <c r="AD46" s="5"/>
      <c r="AE46" s="5"/>
      <c r="AF46" s="5"/>
      <c r="AG46" s="5"/>
      <c r="AH46" s="49">
        <f t="shared" si="134"/>
        <v>0.20637500000000011</v>
      </c>
      <c r="AI46" s="49">
        <f t="shared" si="135"/>
        <v>0.10318750000000006</v>
      </c>
      <c r="AJ46" s="49">
        <f t="shared" si="4"/>
        <v>0.21431249999999996</v>
      </c>
      <c r="AK46" s="49">
        <f t="shared" si="5"/>
        <v>0.14446250000000008</v>
      </c>
      <c r="AL46" s="50">
        <f t="shared" si="6"/>
        <v>4441.7885264341976</v>
      </c>
      <c r="AN46" s="5"/>
      <c r="AO46" s="5"/>
      <c r="AP46" s="5"/>
      <c r="AQ46" s="5"/>
      <c r="AR46" s="5"/>
      <c r="AS46" s="49">
        <f t="shared" si="136"/>
        <v>0.22749999999999992</v>
      </c>
      <c r="AT46" s="49">
        <f t="shared" si="137"/>
        <v>0.11374999999999996</v>
      </c>
      <c r="AU46" s="49">
        <f t="shared" si="9"/>
        <v>0.23625000000000002</v>
      </c>
      <c r="AV46" s="49">
        <f t="shared" si="10"/>
        <v>0.14446249999999997</v>
      </c>
      <c r="AW46" s="50">
        <f t="shared" si="11"/>
        <v>1776.7154105736786</v>
      </c>
      <c r="AZ46" s="44">
        <v>28</v>
      </c>
      <c r="BA46" s="51">
        <f t="shared" si="130"/>
        <v>0</v>
      </c>
      <c r="BB46" s="51">
        <f t="shared" si="130"/>
        <v>0</v>
      </c>
      <c r="BC46" s="51">
        <f t="shared" si="130"/>
        <v>0</v>
      </c>
      <c r="BD46" s="51">
        <f t="shared" si="130"/>
        <v>0</v>
      </c>
      <c r="BE46" s="51">
        <f t="shared" si="130"/>
        <v>0</v>
      </c>
      <c r="BF46" s="51">
        <f t="shared" si="130"/>
        <v>0</v>
      </c>
      <c r="BG46" s="51">
        <f t="shared" si="130"/>
        <v>0</v>
      </c>
      <c r="BH46" s="51">
        <f t="shared" si="130"/>
        <v>0</v>
      </c>
      <c r="BI46" s="51">
        <f t="shared" si="130"/>
        <v>0</v>
      </c>
      <c r="BJ46" s="51">
        <f t="shared" si="130"/>
        <v>0</v>
      </c>
      <c r="BK46" s="51">
        <f t="shared" si="131"/>
        <v>0</v>
      </c>
      <c r="BL46" s="51">
        <f t="shared" si="131"/>
        <v>0</v>
      </c>
      <c r="BM46" s="51">
        <f t="shared" si="131"/>
        <v>0</v>
      </c>
      <c r="BN46" s="51">
        <f t="shared" si="131"/>
        <v>0</v>
      </c>
      <c r="BO46" s="51">
        <f t="shared" si="131"/>
        <v>0</v>
      </c>
      <c r="BP46" s="51">
        <f t="shared" si="131"/>
        <v>0</v>
      </c>
      <c r="BQ46" s="51">
        <f t="shared" si="131"/>
        <v>0</v>
      </c>
      <c r="BR46" s="51">
        <f t="shared" si="131"/>
        <v>0</v>
      </c>
      <c r="BS46" s="51">
        <f t="shared" si="131"/>
        <v>0</v>
      </c>
      <c r="BT46" s="51">
        <f t="shared" si="131"/>
        <v>0</v>
      </c>
      <c r="BU46" s="51">
        <f t="shared" si="132"/>
        <v>0</v>
      </c>
      <c r="BV46" s="51">
        <f t="shared" si="132"/>
        <v>0</v>
      </c>
      <c r="BW46" s="51">
        <f t="shared" si="132"/>
        <v>0</v>
      </c>
      <c r="BX46" s="51">
        <f t="shared" si="132"/>
        <v>0</v>
      </c>
      <c r="BY46" s="51">
        <f t="shared" si="132"/>
        <v>0</v>
      </c>
      <c r="BZ46" s="51">
        <f t="shared" si="132"/>
        <v>0</v>
      </c>
      <c r="CA46" s="51">
        <f t="shared" si="132"/>
        <v>0</v>
      </c>
      <c r="CB46" s="51">
        <f t="shared" si="132"/>
        <v>0</v>
      </c>
      <c r="CC46" s="51">
        <f t="shared" si="132"/>
        <v>0</v>
      </c>
      <c r="CD46" s="51">
        <f t="shared" si="132"/>
        <v>0</v>
      </c>
      <c r="CE46" s="51">
        <f t="shared" si="133"/>
        <v>0</v>
      </c>
      <c r="CF46" s="51">
        <f t="shared" si="133"/>
        <v>0</v>
      </c>
      <c r="CG46" s="51">
        <f t="shared" si="133"/>
        <v>0</v>
      </c>
      <c r="CH46" s="51">
        <f t="shared" si="133"/>
        <v>0</v>
      </c>
      <c r="CI46" s="51">
        <f t="shared" si="133"/>
        <v>0</v>
      </c>
      <c r="CJ46" s="51">
        <f t="shared" si="133"/>
        <v>0</v>
      </c>
      <c r="CK46" s="51">
        <f t="shared" si="133"/>
        <v>0</v>
      </c>
      <c r="CL46" s="51">
        <f t="shared" si="133"/>
        <v>0</v>
      </c>
      <c r="CM46" s="51">
        <f t="shared" si="133"/>
        <v>0</v>
      </c>
      <c r="CN46" s="51">
        <f t="shared" si="133"/>
        <v>0</v>
      </c>
      <c r="CO46" s="51">
        <f t="shared" si="133"/>
        <v>0</v>
      </c>
      <c r="CQ46" s="44">
        <v>28</v>
      </c>
      <c r="CR46" s="51">
        <f t="shared" si="16"/>
        <v>-3374.5781777277866</v>
      </c>
      <c r="CS46" s="51">
        <f t="shared" si="120"/>
        <v>-3374.5781777277866</v>
      </c>
      <c r="CT46" s="51">
        <f t="shared" si="120"/>
        <v>-3374.5781777277866</v>
      </c>
      <c r="CU46" s="51">
        <f t="shared" si="120"/>
        <v>-3374.5781777277866</v>
      </c>
      <c r="CV46" s="51">
        <f t="shared" si="120"/>
        <v>-3374.5781777277866</v>
      </c>
      <c r="CW46" s="51">
        <f t="shared" si="120"/>
        <v>-3374.5781777277866</v>
      </c>
      <c r="CX46" s="51">
        <f t="shared" si="120"/>
        <v>-3374.5781777277866</v>
      </c>
      <c r="CY46" s="51">
        <f t="shared" si="120"/>
        <v>-3374.5781777277866</v>
      </c>
      <c r="CZ46" s="51">
        <f t="shared" si="120"/>
        <v>-3374.5781777277866</v>
      </c>
      <c r="DA46" s="51">
        <f t="shared" si="120"/>
        <v>-3374.5781777277866</v>
      </c>
      <c r="DB46" s="51">
        <f t="shared" si="120"/>
        <v>-3374.5781777277866</v>
      </c>
      <c r="DC46" s="51">
        <f t="shared" si="120"/>
        <v>-3374.5781777277866</v>
      </c>
      <c r="DD46" s="51">
        <f t="shared" si="120"/>
        <v>-3374.5781777277866</v>
      </c>
      <c r="DE46" s="51">
        <f t="shared" si="120"/>
        <v>-3374.5781777277866</v>
      </c>
      <c r="DF46" s="51">
        <f t="shared" si="120"/>
        <v>-3374.5781777277866</v>
      </c>
      <c r="DG46" s="51">
        <f t="shared" si="120"/>
        <v>-3374.5781777277866</v>
      </c>
      <c r="DH46" s="51">
        <f t="shared" si="120"/>
        <v>-3374.5781777277866</v>
      </c>
      <c r="DI46" s="51">
        <f t="shared" si="118"/>
        <v>-3374.5781777277866</v>
      </c>
      <c r="DJ46" s="51">
        <f t="shared" si="118"/>
        <v>-3374.5781777277866</v>
      </c>
      <c r="DK46" s="51">
        <f t="shared" si="118"/>
        <v>-3374.5781777277866</v>
      </c>
      <c r="DL46" s="51">
        <f t="shared" si="118"/>
        <v>-3374.5781777277866</v>
      </c>
      <c r="DM46" s="51">
        <f t="shared" si="118"/>
        <v>-3374.5781777277866</v>
      </c>
      <c r="DN46" s="51">
        <f t="shared" si="118"/>
        <v>-3374.5781777277866</v>
      </c>
      <c r="DO46" s="51">
        <f t="shared" si="118"/>
        <v>-3374.5781777277866</v>
      </c>
      <c r="DP46" s="51">
        <f t="shared" si="118"/>
        <v>-3374.5781777277866</v>
      </c>
      <c r="DQ46" s="51">
        <f t="shared" si="118"/>
        <v>-3374.5781777277866</v>
      </c>
      <c r="DR46" s="51">
        <f t="shared" si="118"/>
        <v>-3374.5781777277866</v>
      </c>
      <c r="DS46" s="51">
        <f t="shared" si="118"/>
        <v>-3374.5781777277866</v>
      </c>
      <c r="DT46" s="51">
        <f t="shared" si="118"/>
        <v>-3374.5781777277866</v>
      </c>
      <c r="DU46" s="51">
        <f t="shared" si="118"/>
        <v>-3374.5781777277866</v>
      </c>
      <c r="DV46" s="51">
        <f t="shared" si="118"/>
        <v>-3374.5781777277866</v>
      </c>
      <c r="DW46" s="51">
        <f t="shared" si="118"/>
        <v>-3374.5781777277866</v>
      </c>
      <c r="DX46" s="51">
        <f t="shared" si="121"/>
        <v>-3374.5781777277866</v>
      </c>
      <c r="DY46" s="51">
        <f t="shared" si="121"/>
        <v>-3374.5781777277866</v>
      </c>
      <c r="DZ46" s="51">
        <f t="shared" si="121"/>
        <v>-3374.5781777277866</v>
      </c>
      <c r="EA46" s="51">
        <f t="shared" si="121"/>
        <v>-3374.5781777277866</v>
      </c>
      <c r="EB46" s="51">
        <f t="shared" si="121"/>
        <v>-3374.5781777277866</v>
      </c>
      <c r="EC46" s="51">
        <f t="shared" si="121"/>
        <v>-3374.5781777277866</v>
      </c>
      <c r="ED46" s="51">
        <f t="shared" si="121"/>
        <v>-3374.5781777277866</v>
      </c>
      <c r="EE46" s="51">
        <f t="shared" si="121"/>
        <v>-3374.5781777277866</v>
      </c>
      <c r="EF46" s="51">
        <f t="shared" si="121"/>
        <v>-3374.5781777277866</v>
      </c>
      <c r="EH46" s="44">
        <v>28</v>
      </c>
      <c r="EI46" s="51">
        <f t="shared" si="126"/>
        <v>10628.592685756783</v>
      </c>
      <c r="EJ46" s="51">
        <f t="shared" si="126"/>
        <v>10097.163051468944</v>
      </c>
      <c r="EK46" s="51">
        <f t="shared" si="126"/>
        <v>9565.7334171811053</v>
      </c>
      <c r="EL46" s="51">
        <f t="shared" si="126"/>
        <v>9034.3037828932665</v>
      </c>
      <c r="EM46" s="51">
        <f t="shared" si="126"/>
        <v>8502.8741486054259</v>
      </c>
      <c r="EN46" s="51">
        <f t="shared" si="126"/>
        <v>7971.4445143175872</v>
      </c>
      <c r="EO46" s="51">
        <f t="shared" si="126"/>
        <v>7440.0148800297484</v>
      </c>
      <c r="EP46" s="51">
        <f t="shared" si="126"/>
        <v>6908.5852457419087</v>
      </c>
      <c r="EQ46" s="51">
        <f t="shared" si="126"/>
        <v>6377.1556114540699</v>
      </c>
      <c r="ER46" s="51">
        <f t="shared" si="126"/>
        <v>5845.7259771662302</v>
      </c>
      <c r="ES46" s="51">
        <f t="shared" si="126"/>
        <v>5314.2963428783914</v>
      </c>
      <c r="ET46" s="51">
        <f t="shared" si="126"/>
        <v>4782.8667085905527</v>
      </c>
      <c r="EU46" s="51">
        <f t="shared" si="126"/>
        <v>4251.437074302713</v>
      </c>
      <c r="EV46" s="51">
        <f t="shared" si="126"/>
        <v>3720.0074400148742</v>
      </c>
      <c r="EW46" s="51">
        <f t="shared" si="126"/>
        <v>3188.577805727035</v>
      </c>
      <c r="EX46" s="51">
        <f t="shared" si="126"/>
        <v>2657.1481714391957</v>
      </c>
      <c r="EY46" s="51">
        <f t="shared" si="122"/>
        <v>2125.7185371513565</v>
      </c>
      <c r="EZ46" s="51">
        <f t="shared" si="122"/>
        <v>1594.2889028635175</v>
      </c>
      <c r="FA46" s="51">
        <f t="shared" si="122"/>
        <v>1062.8592685756782</v>
      </c>
      <c r="FB46" s="51">
        <f t="shared" si="122"/>
        <v>531.42963428783912</v>
      </c>
      <c r="FC46" s="51">
        <f t="shared" si="122"/>
        <v>0</v>
      </c>
      <c r="FD46" s="51">
        <f t="shared" si="122"/>
        <v>-531.42963428783912</v>
      </c>
      <c r="FE46" s="51">
        <f t="shared" si="122"/>
        <v>-1062.8592685756782</v>
      </c>
      <c r="FF46" s="51">
        <f t="shared" si="122"/>
        <v>-1594.2889028635175</v>
      </c>
      <c r="FG46" s="51">
        <f t="shared" si="122"/>
        <v>-2125.7185371513565</v>
      </c>
      <c r="FH46" s="51">
        <f t="shared" si="122"/>
        <v>-2657.1481714391966</v>
      </c>
      <c r="FI46" s="51">
        <f t="shared" si="122"/>
        <v>-3188.5778057270368</v>
      </c>
      <c r="FJ46" s="51">
        <f t="shared" si="122"/>
        <v>-3720.0074400148769</v>
      </c>
      <c r="FK46" s="51">
        <f t="shared" si="122"/>
        <v>-4251.4370743027166</v>
      </c>
      <c r="FL46" s="51">
        <f t="shared" si="122"/>
        <v>-4782.8667085905572</v>
      </c>
      <c r="FM46" s="51">
        <f t="shared" si="122"/>
        <v>-5314.2963428783969</v>
      </c>
      <c r="FN46" s="51">
        <f t="shared" si="127"/>
        <v>-5845.7259771662375</v>
      </c>
      <c r="FO46" s="51">
        <f t="shared" si="127"/>
        <v>-6377.1556114540772</v>
      </c>
      <c r="FP46" s="51">
        <f t="shared" si="127"/>
        <v>-6908.5852457419178</v>
      </c>
      <c r="FQ46" s="51">
        <f t="shared" si="127"/>
        <v>-7440.0148800297575</v>
      </c>
      <c r="FR46" s="51">
        <f t="shared" si="127"/>
        <v>-7971.4445143175972</v>
      </c>
      <c r="FS46" s="51">
        <f t="shared" si="127"/>
        <v>-8502.8741486054369</v>
      </c>
      <c r="FT46" s="51">
        <f t="shared" si="127"/>
        <v>-9034.3037828932775</v>
      </c>
      <c r="FU46" s="51">
        <f t="shared" si="127"/>
        <v>-9565.7334171811181</v>
      </c>
      <c r="FV46" s="51">
        <f t="shared" si="127"/>
        <v>-10097.16305146896</v>
      </c>
      <c r="FW46" s="51">
        <f t="shared" si="127"/>
        <v>-10628.592685756797</v>
      </c>
      <c r="FY46" s="44">
        <v>28</v>
      </c>
      <c r="FZ46" s="51">
        <f t="shared" si="20"/>
        <v>7254.0145080289967</v>
      </c>
      <c r="GA46" s="51">
        <f t="shared" si="21"/>
        <v>6722.5848737411579</v>
      </c>
      <c r="GB46" s="51">
        <f t="shared" si="22"/>
        <v>6191.1552394533192</v>
      </c>
      <c r="GC46" s="51">
        <f t="shared" si="23"/>
        <v>5659.7256051654804</v>
      </c>
      <c r="GD46" s="51">
        <f t="shared" si="24"/>
        <v>5128.2959708776398</v>
      </c>
      <c r="GE46" s="51">
        <f t="shared" si="25"/>
        <v>4596.866336589801</v>
      </c>
      <c r="GF46" s="51">
        <f t="shared" si="26"/>
        <v>4065.4367023019618</v>
      </c>
      <c r="GG46" s="51">
        <f t="shared" si="27"/>
        <v>3534.0070680141221</v>
      </c>
      <c r="GH46" s="51">
        <f t="shared" si="28"/>
        <v>3002.5774337262833</v>
      </c>
      <c r="GI46" s="51">
        <f t="shared" si="29"/>
        <v>2471.1477994384436</v>
      </c>
      <c r="GJ46" s="51">
        <f t="shared" si="30"/>
        <v>1939.7181651506048</v>
      </c>
      <c r="GK46" s="51">
        <f t="shared" si="31"/>
        <v>1408.288530862766</v>
      </c>
      <c r="GL46" s="51">
        <f t="shared" si="32"/>
        <v>876.85889657492635</v>
      </c>
      <c r="GM46" s="51">
        <f t="shared" si="33"/>
        <v>345.42926228708757</v>
      </c>
      <c r="GN46" s="51">
        <f t="shared" si="34"/>
        <v>-186.00037200075167</v>
      </c>
      <c r="GO46" s="51">
        <f t="shared" si="35"/>
        <v>-717.4300062885909</v>
      </c>
      <c r="GP46" s="51">
        <f t="shared" si="36"/>
        <v>-1248.8596405764301</v>
      </c>
      <c r="GQ46" s="51">
        <f t="shared" si="37"/>
        <v>-1780.2892748642691</v>
      </c>
      <c r="GR46" s="51">
        <f t="shared" si="38"/>
        <v>-2311.7189091521086</v>
      </c>
      <c r="GS46" s="51">
        <f t="shared" si="39"/>
        <v>-2843.1485434399474</v>
      </c>
      <c r="GT46" s="51">
        <f t="shared" si="40"/>
        <v>-3374.5781777277866</v>
      </c>
      <c r="GU46" s="51">
        <f t="shared" si="41"/>
        <v>-3906.0078120156259</v>
      </c>
      <c r="GV46" s="51">
        <f t="shared" si="42"/>
        <v>-4437.4374463034646</v>
      </c>
      <c r="GW46" s="51">
        <f t="shared" si="43"/>
        <v>-4968.8670805913043</v>
      </c>
      <c r="GX46" s="51">
        <f t="shared" si="44"/>
        <v>-5500.2967148791431</v>
      </c>
      <c r="GY46" s="51">
        <f t="shared" si="45"/>
        <v>-6031.7263491669837</v>
      </c>
      <c r="GZ46" s="51">
        <f t="shared" si="46"/>
        <v>-6563.1559834548234</v>
      </c>
      <c r="HA46" s="51">
        <f t="shared" si="47"/>
        <v>-7094.5856177426631</v>
      </c>
      <c r="HB46" s="51">
        <f t="shared" si="48"/>
        <v>-7626.0152520305037</v>
      </c>
      <c r="HC46" s="51">
        <f t="shared" si="49"/>
        <v>-8157.4448863183443</v>
      </c>
      <c r="HD46" s="51">
        <f t="shared" si="50"/>
        <v>-8688.8745206061831</v>
      </c>
      <c r="HE46" s="51">
        <f t="shared" si="51"/>
        <v>-9220.3041548940237</v>
      </c>
      <c r="HF46" s="51">
        <f t="shared" si="52"/>
        <v>-9751.7337891818643</v>
      </c>
      <c r="HG46" s="51">
        <f t="shared" si="53"/>
        <v>-10283.163423469705</v>
      </c>
      <c r="HH46" s="51">
        <f t="shared" si="54"/>
        <v>-10814.593057757544</v>
      </c>
      <c r="HI46" s="51">
        <f t="shared" si="55"/>
        <v>-11346.022692045384</v>
      </c>
      <c r="HJ46" s="51">
        <f t="shared" si="56"/>
        <v>-11877.452326333223</v>
      </c>
      <c r="HK46" s="51">
        <f t="shared" si="57"/>
        <v>-12408.881960621064</v>
      </c>
      <c r="HL46" s="51">
        <f t="shared" si="58"/>
        <v>-12940.311594908904</v>
      </c>
      <c r="HM46" s="51">
        <f t="shared" si="59"/>
        <v>-13471.741229196747</v>
      </c>
      <c r="HN46" s="51">
        <f t="shared" si="60"/>
        <v>-14003.170863484584</v>
      </c>
      <c r="HP46" s="44">
        <v>28</v>
      </c>
      <c r="HQ46" s="52">
        <f t="shared" si="61"/>
        <v>4441.7885264341976</v>
      </c>
      <c r="HR46" s="51">
        <f t="shared" si="123"/>
        <v>4441.7885264341976</v>
      </c>
      <c r="HS46" s="51">
        <f t="shared" si="123"/>
        <v>4441.7885264341976</v>
      </c>
      <c r="HT46" s="51">
        <f t="shared" si="123"/>
        <v>4441.7885264341976</v>
      </c>
      <c r="HU46" s="51">
        <f t="shared" si="123"/>
        <v>4441.7885264341976</v>
      </c>
      <c r="HV46" s="51">
        <f t="shared" si="123"/>
        <v>4441.7885264341976</v>
      </c>
      <c r="HW46" s="51">
        <f t="shared" si="123"/>
        <v>4441.7885264341976</v>
      </c>
      <c r="HX46" s="51">
        <f t="shared" si="123"/>
        <v>4441.7885264341976</v>
      </c>
      <c r="HY46" s="51">
        <f t="shared" si="123"/>
        <v>4441.7885264341976</v>
      </c>
      <c r="HZ46" s="51">
        <f t="shared" si="123"/>
        <v>4441.7885264341976</v>
      </c>
      <c r="IA46" s="51">
        <f t="shared" si="123"/>
        <v>4441.7885264341976</v>
      </c>
      <c r="IB46" s="51">
        <f t="shared" si="123"/>
        <v>4441.7885264341976</v>
      </c>
      <c r="IC46" s="51">
        <f t="shared" si="123"/>
        <v>4441.7885264341976</v>
      </c>
      <c r="ID46" s="51">
        <f t="shared" si="123"/>
        <v>4441.7885264341976</v>
      </c>
      <c r="IE46" s="51">
        <f t="shared" si="123"/>
        <v>4441.7885264341976</v>
      </c>
      <c r="IF46" s="51">
        <f t="shared" si="123"/>
        <v>4441.7885264341976</v>
      </c>
      <c r="IG46" s="51">
        <f t="shared" si="123"/>
        <v>4441.7885264341976</v>
      </c>
      <c r="IH46" s="51">
        <f t="shared" si="119"/>
        <v>4441.7885264341976</v>
      </c>
      <c r="II46" s="51">
        <f t="shared" si="119"/>
        <v>4441.7885264341976</v>
      </c>
      <c r="IJ46" s="51">
        <f t="shared" si="119"/>
        <v>4441.7885264341976</v>
      </c>
      <c r="IK46" s="51">
        <f t="shared" si="119"/>
        <v>4441.7885264341976</v>
      </c>
      <c r="IL46" s="51">
        <f t="shared" si="119"/>
        <v>4441.7885264341976</v>
      </c>
      <c r="IM46" s="51">
        <f t="shared" si="119"/>
        <v>4441.7885264341976</v>
      </c>
      <c r="IN46" s="51">
        <f t="shared" si="119"/>
        <v>4441.7885264341976</v>
      </c>
      <c r="IO46" s="51">
        <f t="shared" si="119"/>
        <v>4441.7885264341976</v>
      </c>
      <c r="IP46" s="51">
        <f t="shared" si="119"/>
        <v>4441.7885264341976</v>
      </c>
      <c r="IQ46" s="51">
        <f t="shared" si="119"/>
        <v>4441.7885264341976</v>
      </c>
      <c r="IR46" s="51">
        <f t="shared" si="119"/>
        <v>4441.7885264341976</v>
      </c>
      <c r="IS46" s="51">
        <f t="shared" si="119"/>
        <v>4441.7885264341976</v>
      </c>
      <c r="IT46" s="51">
        <f t="shared" si="119"/>
        <v>4441.7885264341976</v>
      </c>
      <c r="IU46" s="51">
        <f t="shared" si="119"/>
        <v>4441.7885264341976</v>
      </c>
      <c r="IV46" s="51">
        <f t="shared" si="119"/>
        <v>4441.7885264341976</v>
      </c>
      <c r="IW46" s="51">
        <f t="shared" si="124"/>
        <v>4441.7885264341976</v>
      </c>
      <c r="IX46" s="51">
        <f t="shared" si="124"/>
        <v>4441.7885264341976</v>
      </c>
      <c r="IY46" s="51">
        <f t="shared" si="124"/>
        <v>4441.7885264341976</v>
      </c>
      <c r="IZ46" s="51">
        <f t="shared" si="124"/>
        <v>4441.7885264341976</v>
      </c>
      <c r="JA46" s="51">
        <f t="shared" si="124"/>
        <v>4441.7885264341976</v>
      </c>
      <c r="JB46" s="51">
        <f t="shared" si="124"/>
        <v>4441.7885264341976</v>
      </c>
      <c r="JC46" s="51">
        <f t="shared" si="124"/>
        <v>4441.7885264341976</v>
      </c>
      <c r="JD46" s="51">
        <f t="shared" si="124"/>
        <v>4441.7885264341976</v>
      </c>
      <c r="JE46" s="51">
        <f t="shared" si="124"/>
        <v>4441.7885264341976</v>
      </c>
      <c r="JG46" s="44">
        <v>28</v>
      </c>
      <c r="JH46" s="51">
        <f t="shared" si="128"/>
        <v>3.8535782310627315E-12</v>
      </c>
      <c r="JI46" s="51">
        <f t="shared" si="128"/>
        <v>197.41282339707865</v>
      </c>
      <c r="JJ46" s="51">
        <f t="shared" si="128"/>
        <v>384.70191226097012</v>
      </c>
      <c r="JK46" s="51">
        <f t="shared" si="128"/>
        <v>561.86726659167823</v>
      </c>
      <c r="JL46" s="51">
        <f t="shared" si="128"/>
        <v>728.90888638920308</v>
      </c>
      <c r="JM46" s="51">
        <f t="shared" si="128"/>
        <v>885.8267716535446</v>
      </c>
      <c r="JN46" s="51">
        <f t="shared" si="128"/>
        <v>1032.6209223847029</v>
      </c>
      <c r="JO46" s="51">
        <f t="shared" si="128"/>
        <v>1169.291338582678</v>
      </c>
      <c r="JP46" s="51">
        <f t="shared" si="128"/>
        <v>1295.8380202474693</v>
      </c>
      <c r="JQ46" s="51">
        <f t="shared" si="128"/>
        <v>1412.2609673790776</v>
      </c>
      <c r="JR46" s="51">
        <f t="shared" si="128"/>
        <v>1518.5601799775027</v>
      </c>
      <c r="JS46" s="51">
        <f t="shared" si="128"/>
        <v>1614.7356580427445</v>
      </c>
      <c r="JT46" s="51">
        <f t="shared" si="128"/>
        <v>1700.7874015748027</v>
      </c>
      <c r="JU46" s="51">
        <f t="shared" si="128"/>
        <v>1776.7154105736781</v>
      </c>
      <c r="JV46" s="51">
        <f t="shared" si="128"/>
        <v>1842.51968503937</v>
      </c>
      <c r="JW46" s="51">
        <f t="shared" si="128"/>
        <v>1898.2002249718785</v>
      </c>
      <c r="JX46" s="51">
        <f t="shared" si="125"/>
        <v>1943.7570303712041</v>
      </c>
      <c r="JY46" s="51">
        <f t="shared" si="125"/>
        <v>1979.1901012373455</v>
      </c>
      <c r="JZ46" s="51">
        <f t="shared" si="125"/>
        <v>2004.4994375703038</v>
      </c>
      <c r="KA46" s="51">
        <f t="shared" si="125"/>
        <v>2019.685039370079</v>
      </c>
      <c r="KB46" s="51">
        <f t="shared" si="125"/>
        <v>2024.7469066366707</v>
      </c>
      <c r="KC46" s="51">
        <f t="shared" si="125"/>
        <v>2019.685039370079</v>
      </c>
      <c r="KD46" s="51">
        <f t="shared" si="125"/>
        <v>2004.4994375703041</v>
      </c>
      <c r="KE46" s="51">
        <f t="shared" si="125"/>
        <v>1979.1901012373455</v>
      </c>
      <c r="KF46" s="51">
        <f t="shared" si="125"/>
        <v>1943.7570303712041</v>
      </c>
      <c r="KG46" s="51">
        <f t="shared" si="125"/>
        <v>1898.2002249718785</v>
      </c>
      <c r="KH46" s="51">
        <f t="shared" si="125"/>
        <v>1842.51968503937</v>
      </c>
      <c r="KI46" s="51">
        <f t="shared" si="125"/>
        <v>1776.7154105736786</v>
      </c>
      <c r="KJ46" s="51">
        <f t="shared" si="125"/>
        <v>1700.7874015748032</v>
      </c>
      <c r="KK46" s="51">
        <f t="shared" si="125"/>
        <v>1614.7356580427449</v>
      </c>
      <c r="KL46" s="51">
        <f t="shared" si="125"/>
        <v>1518.5601799775027</v>
      </c>
      <c r="KM46" s="51">
        <f t="shared" si="129"/>
        <v>1412.2609673790776</v>
      </c>
      <c r="KN46" s="51">
        <f t="shared" si="129"/>
        <v>1295.8380202474691</v>
      </c>
      <c r="KO46" s="51">
        <f t="shared" si="129"/>
        <v>1169.2913385826776</v>
      </c>
      <c r="KP46" s="51">
        <f t="shared" si="129"/>
        <v>1032.620922384702</v>
      </c>
      <c r="KQ46" s="51">
        <f t="shared" si="129"/>
        <v>885.82677165354335</v>
      </c>
      <c r="KR46" s="51">
        <f t="shared" si="129"/>
        <v>728.90888638920137</v>
      </c>
      <c r="KS46" s="51">
        <f t="shared" si="129"/>
        <v>561.86726659167584</v>
      </c>
      <c r="KT46" s="51">
        <f t="shared" si="129"/>
        <v>384.70191226096728</v>
      </c>
      <c r="KU46" s="51">
        <f t="shared" si="129"/>
        <v>197.41282339707516</v>
      </c>
      <c r="KV46" s="51">
        <f t="shared" si="129"/>
        <v>0</v>
      </c>
      <c r="KX46" s="53">
        <f t="shared" si="113"/>
        <v>10573.986117987039</v>
      </c>
      <c r="KY46" s="53">
        <f t="shared" si="65"/>
        <v>10222.451701713522</v>
      </c>
      <c r="KZ46" s="53">
        <f t="shared" si="66"/>
        <v>9897.6181894226174</v>
      </c>
      <c r="LA46" s="53">
        <f t="shared" si="67"/>
        <v>9600.4184462061239</v>
      </c>
      <c r="LB46" s="53">
        <f t="shared" si="68"/>
        <v>9331.7629631050277</v>
      </c>
      <c r="LC46" s="53">
        <f t="shared" si="69"/>
        <v>9092.5080844228232</v>
      </c>
      <c r="LD46" s="53">
        <f t="shared" si="70"/>
        <v>8883.4199174164442</v>
      </c>
      <c r="LE46" s="53">
        <f t="shared" si="71"/>
        <v>8705.1357600507654</v>
      </c>
      <c r="LF46" s="53">
        <f t="shared" si="72"/>
        <v>8558.1257124656913</v>
      </c>
      <c r="LG46" s="53">
        <f t="shared" si="73"/>
        <v>8442.6577869356024</v>
      </c>
      <c r="LH46" s="53">
        <f t="shared" si="74"/>
        <v>8358.770098617535</v>
      </c>
      <c r="LI46" s="53">
        <f t="shared" si="75"/>
        <v>8306.2534432144093</v>
      </c>
      <c r="LJ46" s="53">
        <f t="shared" si="76"/>
        <v>8284.6466926029334</v>
      </c>
      <c r="LK46" s="53">
        <f t="shared" si="77"/>
        <v>8293.246063300041</v>
      </c>
      <c r="LL46" s="53">
        <f t="shared" si="78"/>
        <v>8331.127681673388</v>
      </c>
      <c r="LM46" s="53">
        <f t="shared" si="79"/>
        <v>8397.1813149925838</v>
      </c>
      <c r="LN46" s="53">
        <f t="shared" si="80"/>
        <v>8490.1519728389176</v>
      </c>
      <c r="LO46" s="53">
        <f t="shared" si="81"/>
        <v>8608.6855101921246</v>
      </c>
      <c r="LP46" s="53">
        <f t="shared" si="82"/>
        <v>8751.374420128408</v>
      </c>
      <c r="LQ46" s="53">
        <f t="shared" si="83"/>
        <v>8916.8005784315992</v>
      </c>
      <c r="LR46" s="53">
        <f t="shared" si="84"/>
        <v>9103.5725913560073</v>
      </c>
      <c r="LS46" s="53">
        <f t="shared" si="85"/>
        <v>9310.3563810941469</v>
      </c>
      <c r="LT46" s="53">
        <f t="shared" si="86"/>
        <v>9535.8985426756008</v>
      </c>
      <c r="LU46" s="53">
        <f t="shared" si="87"/>
        <v>9779.0427126472387</v>
      </c>
      <c r="LV46" s="53">
        <f t="shared" si="88"/>
        <v>10038.739665503343</v>
      </c>
      <c r="LW46" s="53">
        <f t="shared" si="89"/>
        <v>10314.05211224825</v>
      </c>
      <c r="LX46" s="53">
        <f t="shared" si="90"/>
        <v>10604.155259761101</v>
      </c>
      <c r="LY46" s="53">
        <f t="shared" si="91"/>
        <v>10908.334152320347</v>
      </c>
      <c r="LZ46" s="53">
        <f t="shared" si="92"/>
        <v>11225.97870659641</v>
      </c>
      <c r="MA46" s="53">
        <f t="shared" si="93"/>
        <v>11556.577207377319</v>
      </c>
      <c r="MB46" s="53">
        <f t="shared" si="94"/>
        <v>11899.708880311597</v>
      </c>
      <c r="MC46" s="53">
        <f t="shared" si="95"/>
        <v>12255.036016650089</v>
      </c>
      <c r="MD46" s="53">
        <f t="shared" si="96"/>
        <v>12622.296001913257</v>
      </c>
      <c r="ME46" s="53">
        <f t="shared" si="97"/>
        <v>13001.293498645666</v>
      </c>
      <c r="MF46" s="53">
        <f t="shared" si="98"/>
        <v>13391.892952589824</v>
      </c>
      <c r="MG46" s="53">
        <f t="shared" si="99"/>
        <v>13794.011529545371</v>
      </c>
      <c r="MH46" s="53">
        <f t="shared" si="100"/>
        <v>14207.612543949013</v>
      </c>
      <c r="MI46" s="53">
        <f t="shared" si="101"/>
        <v>14632.699406777818</v>
      </c>
      <c r="MJ46" s="53">
        <f t="shared" si="102"/>
        <v>15069.310096945812</v>
      </c>
      <c r="MK46" s="53">
        <f t="shared" si="103"/>
        <v>15517.512144530505</v>
      </c>
      <c r="ML46" s="53">
        <f t="shared" si="104"/>
        <v>15977.39810396646</v>
      </c>
      <c r="MS46" s="54"/>
      <c r="MT46" s="54"/>
      <c r="MU46" s="54"/>
      <c r="MV46" s="54"/>
      <c r="MW46" s="54"/>
      <c r="MX46" s="54"/>
      <c r="MY46" s="54"/>
      <c r="MZ46" s="54"/>
      <c r="NA46" s="54"/>
      <c r="NB46" s="54"/>
      <c r="NC46" s="54"/>
      <c r="ND46" s="54"/>
      <c r="NE46" s="54"/>
      <c r="NF46" s="54"/>
      <c r="NG46" s="54"/>
      <c r="NH46" s="54"/>
      <c r="NI46" s="54"/>
      <c r="NJ46" s="54"/>
      <c r="NK46" s="54"/>
      <c r="NL46" s="54"/>
      <c r="NM46" s="54"/>
      <c r="NN46" s="54"/>
      <c r="NO46" s="54"/>
      <c r="NP46" s="54"/>
      <c r="NQ46" s="54"/>
      <c r="NR46" s="54"/>
      <c r="NS46" s="54"/>
      <c r="NT46" s="54"/>
      <c r="NU46" s="54"/>
      <c r="NV46" s="54"/>
      <c r="NW46" s="54"/>
      <c r="NX46" s="54"/>
      <c r="NY46" s="54"/>
      <c r="NZ46" s="54"/>
      <c r="OA46" s="54"/>
      <c r="OB46" s="54"/>
      <c r="OC46" s="54"/>
      <c r="OD46" s="54"/>
      <c r="OE46" s="54"/>
      <c r="OF46" s="54"/>
      <c r="OG46" s="54"/>
      <c r="OH46" s="55"/>
      <c r="OI46" s="55"/>
      <c r="OJ46" s="55"/>
      <c r="OK46" s="55"/>
      <c r="OL46" s="55"/>
      <c r="OM46" s="55"/>
      <c r="ON46" s="55"/>
      <c r="OO46" s="55"/>
      <c r="OP46" s="55"/>
      <c r="OQ46" s="55"/>
      <c r="OR46" s="55"/>
    </row>
    <row r="47" spans="1:408" s="28" customFormat="1" ht="13.8" x14ac:dyDescent="0.3">
      <c r="A47" s="74"/>
      <c r="B47" s="74"/>
      <c r="C47" s="90"/>
      <c r="D47" s="74"/>
      <c r="E47" s="79"/>
      <c r="F47" s="84"/>
      <c r="G47" s="55"/>
      <c r="M47" s="11"/>
      <c r="N47" s="11"/>
      <c r="O47" s="11"/>
      <c r="P47" s="11"/>
      <c r="Q47" s="11"/>
      <c r="R47" s="12"/>
      <c r="S47" s="12"/>
      <c r="U47" s="47">
        <f t="shared" si="105"/>
        <v>0.20999999999999994</v>
      </c>
      <c r="V47" s="28">
        <f t="shared" si="0"/>
        <v>-3856.6607745460406</v>
      </c>
      <c r="Z47" s="47">
        <f t="shared" si="106"/>
        <v>0.19050000000000011</v>
      </c>
      <c r="AA47" s="28">
        <f t="shared" si="1"/>
        <v>-4251.4370743027166</v>
      </c>
      <c r="AC47" s="5"/>
      <c r="AD47" s="5"/>
      <c r="AE47" s="5"/>
      <c r="AF47" s="5"/>
      <c r="AG47" s="5"/>
      <c r="AH47" s="49">
        <f t="shared" si="134"/>
        <v>0.19050000000000011</v>
      </c>
      <c r="AI47" s="49">
        <f t="shared" si="135"/>
        <v>9.5250000000000057E-2</v>
      </c>
      <c r="AJ47" s="49">
        <f t="shared" si="4"/>
        <v>0.22224999999999995</v>
      </c>
      <c r="AK47" s="49">
        <f t="shared" si="5"/>
        <v>0.13335000000000008</v>
      </c>
      <c r="AL47" s="50">
        <f t="shared" si="6"/>
        <v>4251.9685039370097</v>
      </c>
      <c r="AN47" s="5"/>
      <c r="AO47" s="5"/>
      <c r="AP47" s="5"/>
      <c r="AQ47" s="5"/>
      <c r="AR47" s="5"/>
      <c r="AS47" s="49">
        <f t="shared" si="136"/>
        <v>0.20999999999999994</v>
      </c>
      <c r="AT47" s="49">
        <f t="shared" si="137"/>
        <v>0.10499999999999997</v>
      </c>
      <c r="AU47" s="49">
        <f t="shared" si="9"/>
        <v>0.245</v>
      </c>
      <c r="AV47" s="49">
        <f t="shared" si="10"/>
        <v>0.13334999999999997</v>
      </c>
      <c r="AW47" s="50">
        <f t="shared" si="11"/>
        <v>1700.7874015748032</v>
      </c>
      <c r="AZ47" s="44">
        <v>29</v>
      </c>
      <c r="BA47" s="51">
        <f t="shared" si="130"/>
        <v>0</v>
      </c>
      <c r="BB47" s="51">
        <f t="shared" si="130"/>
        <v>0</v>
      </c>
      <c r="BC47" s="51">
        <f t="shared" si="130"/>
        <v>0</v>
      </c>
      <c r="BD47" s="51">
        <f t="shared" si="130"/>
        <v>0</v>
      </c>
      <c r="BE47" s="51">
        <f t="shared" si="130"/>
        <v>0</v>
      </c>
      <c r="BF47" s="51">
        <f t="shared" si="130"/>
        <v>0</v>
      </c>
      <c r="BG47" s="51">
        <f t="shared" si="130"/>
        <v>0</v>
      </c>
      <c r="BH47" s="51">
        <f t="shared" si="130"/>
        <v>0</v>
      </c>
      <c r="BI47" s="51">
        <f t="shared" si="130"/>
        <v>0</v>
      </c>
      <c r="BJ47" s="51">
        <f t="shared" si="130"/>
        <v>0</v>
      </c>
      <c r="BK47" s="51">
        <f t="shared" si="131"/>
        <v>0</v>
      </c>
      <c r="BL47" s="51">
        <f t="shared" si="131"/>
        <v>0</v>
      </c>
      <c r="BM47" s="51">
        <f t="shared" si="131"/>
        <v>0</v>
      </c>
      <c r="BN47" s="51">
        <f t="shared" si="131"/>
        <v>0</v>
      </c>
      <c r="BO47" s="51">
        <f t="shared" si="131"/>
        <v>0</v>
      </c>
      <c r="BP47" s="51">
        <f t="shared" si="131"/>
        <v>0</v>
      </c>
      <c r="BQ47" s="51">
        <f t="shared" si="131"/>
        <v>0</v>
      </c>
      <c r="BR47" s="51">
        <f t="shared" si="131"/>
        <v>0</v>
      </c>
      <c r="BS47" s="51">
        <f t="shared" si="131"/>
        <v>0</v>
      </c>
      <c r="BT47" s="51">
        <f t="shared" si="131"/>
        <v>0</v>
      </c>
      <c r="BU47" s="51">
        <f t="shared" si="132"/>
        <v>0</v>
      </c>
      <c r="BV47" s="51">
        <f t="shared" si="132"/>
        <v>0</v>
      </c>
      <c r="BW47" s="51">
        <f t="shared" si="132"/>
        <v>0</v>
      </c>
      <c r="BX47" s="51">
        <f t="shared" si="132"/>
        <v>0</v>
      </c>
      <c r="BY47" s="51">
        <f t="shared" si="132"/>
        <v>0</v>
      </c>
      <c r="BZ47" s="51">
        <f t="shared" si="132"/>
        <v>0</v>
      </c>
      <c r="CA47" s="51">
        <f t="shared" si="132"/>
        <v>0</v>
      </c>
      <c r="CB47" s="51">
        <f t="shared" si="132"/>
        <v>0</v>
      </c>
      <c r="CC47" s="51">
        <f t="shared" si="132"/>
        <v>0</v>
      </c>
      <c r="CD47" s="51">
        <f t="shared" si="132"/>
        <v>0</v>
      </c>
      <c r="CE47" s="51">
        <f t="shared" si="133"/>
        <v>0</v>
      </c>
      <c r="CF47" s="51">
        <f t="shared" si="133"/>
        <v>0</v>
      </c>
      <c r="CG47" s="51">
        <f t="shared" si="133"/>
        <v>0</v>
      </c>
      <c r="CH47" s="51">
        <f t="shared" si="133"/>
        <v>0</v>
      </c>
      <c r="CI47" s="51">
        <f t="shared" si="133"/>
        <v>0</v>
      </c>
      <c r="CJ47" s="51">
        <f t="shared" si="133"/>
        <v>0</v>
      </c>
      <c r="CK47" s="51">
        <f t="shared" si="133"/>
        <v>0</v>
      </c>
      <c r="CL47" s="51">
        <f t="shared" si="133"/>
        <v>0</v>
      </c>
      <c r="CM47" s="51">
        <f t="shared" si="133"/>
        <v>0</v>
      </c>
      <c r="CN47" s="51">
        <f t="shared" si="133"/>
        <v>0</v>
      </c>
      <c r="CO47" s="51">
        <f t="shared" si="133"/>
        <v>0</v>
      </c>
      <c r="CQ47" s="44">
        <v>29</v>
      </c>
      <c r="CR47" s="51">
        <f t="shared" si="16"/>
        <v>-3856.6607745460406</v>
      </c>
      <c r="CS47" s="51">
        <f t="shared" si="120"/>
        <v>-3856.6607745460406</v>
      </c>
      <c r="CT47" s="51">
        <f t="shared" si="120"/>
        <v>-3856.6607745460406</v>
      </c>
      <c r="CU47" s="51">
        <f t="shared" si="120"/>
        <v>-3856.6607745460406</v>
      </c>
      <c r="CV47" s="51">
        <f t="shared" si="120"/>
        <v>-3856.6607745460406</v>
      </c>
      <c r="CW47" s="51">
        <f t="shared" si="120"/>
        <v>-3856.6607745460406</v>
      </c>
      <c r="CX47" s="51">
        <f t="shared" si="120"/>
        <v>-3856.6607745460406</v>
      </c>
      <c r="CY47" s="51">
        <f t="shared" si="120"/>
        <v>-3856.6607745460406</v>
      </c>
      <c r="CZ47" s="51">
        <f t="shared" si="120"/>
        <v>-3856.6607745460406</v>
      </c>
      <c r="DA47" s="51">
        <f t="shared" si="120"/>
        <v>-3856.6607745460406</v>
      </c>
      <c r="DB47" s="51">
        <f t="shared" si="120"/>
        <v>-3856.6607745460406</v>
      </c>
      <c r="DC47" s="51">
        <f t="shared" si="120"/>
        <v>-3856.6607745460406</v>
      </c>
      <c r="DD47" s="51">
        <f t="shared" si="120"/>
        <v>-3856.6607745460406</v>
      </c>
      <c r="DE47" s="51">
        <f t="shared" si="120"/>
        <v>-3856.6607745460406</v>
      </c>
      <c r="DF47" s="51">
        <f t="shared" si="120"/>
        <v>-3856.6607745460406</v>
      </c>
      <c r="DG47" s="51">
        <f t="shared" si="120"/>
        <v>-3856.6607745460406</v>
      </c>
      <c r="DH47" s="51">
        <f t="shared" si="120"/>
        <v>-3856.6607745460406</v>
      </c>
      <c r="DI47" s="51">
        <f t="shared" si="118"/>
        <v>-3856.6607745460406</v>
      </c>
      <c r="DJ47" s="51">
        <f t="shared" si="118"/>
        <v>-3856.6607745460406</v>
      </c>
      <c r="DK47" s="51">
        <f t="shared" si="118"/>
        <v>-3856.6607745460406</v>
      </c>
      <c r="DL47" s="51">
        <f t="shared" si="118"/>
        <v>-3856.6607745460406</v>
      </c>
      <c r="DM47" s="51">
        <f t="shared" si="118"/>
        <v>-3856.6607745460406</v>
      </c>
      <c r="DN47" s="51">
        <f t="shared" si="118"/>
        <v>-3856.6607745460406</v>
      </c>
      <c r="DO47" s="51">
        <f t="shared" si="118"/>
        <v>-3856.6607745460406</v>
      </c>
      <c r="DP47" s="51">
        <f t="shared" si="118"/>
        <v>-3856.6607745460406</v>
      </c>
      <c r="DQ47" s="51">
        <f t="shared" si="118"/>
        <v>-3856.6607745460406</v>
      </c>
      <c r="DR47" s="51">
        <f t="shared" si="118"/>
        <v>-3856.6607745460406</v>
      </c>
      <c r="DS47" s="51">
        <f t="shared" si="118"/>
        <v>-3856.6607745460406</v>
      </c>
      <c r="DT47" s="51">
        <f t="shared" si="118"/>
        <v>-3856.6607745460406</v>
      </c>
      <c r="DU47" s="51">
        <f t="shared" si="118"/>
        <v>-3856.6607745460406</v>
      </c>
      <c r="DV47" s="51">
        <f t="shared" si="118"/>
        <v>-3856.6607745460406</v>
      </c>
      <c r="DW47" s="51">
        <f t="shared" si="118"/>
        <v>-3856.6607745460406</v>
      </c>
      <c r="DX47" s="51">
        <f t="shared" si="121"/>
        <v>-3856.6607745460406</v>
      </c>
      <c r="DY47" s="51">
        <f t="shared" si="121"/>
        <v>-3856.6607745460406</v>
      </c>
      <c r="DZ47" s="51">
        <f t="shared" si="121"/>
        <v>-3856.6607745460406</v>
      </c>
      <c r="EA47" s="51">
        <f t="shared" si="121"/>
        <v>-3856.6607745460406</v>
      </c>
      <c r="EB47" s="51">
        <f t="shared" si="121"/>
        <v>-3856.6607745460406</v>
      </c>
      <c r="EC47" s="51">
        <f t="shared" si="121"/>
        <v>-3856.6607745460406</v>
      </c>
      <c r="ED47" s="51">
        <f t="shared" si="121"/>
        <v>-3856.6607745460406</v>
      </c>
      <c r="EE47" s="51">
        <f t="shared" si="121"/>
        <v>-3856.6607745460406</v>
      </c>
      <c r="EF47" s="51">
        <f t="shared" si="121"/>
        <v>-3856.6607745460406</v>
      </c>
      <c r="EH47" s="44">
        <v>29</v>
      </c>
      <c r="EI47" s="51">
        <f t="shared" si="126"/>
        <v>10628.592685756783</v>
      </c>
      <c r="EJ47" s="51">
        <f t="shared" si="126"/>
        <v>10097.163051468944</v>
      </c>
      <c r="EK47" s="51">
        <f t="shared" si="126"/>
        <v>9565.7334171811053</v>
      </c>
      <c r="EL47" s="51">
        <f t="shared" si="126"/>
        <v>9034.3037828932665</v>
      </c>
      <c r="EM47" s="51">
        <f t="shared" si="126"/>
        <v>8502.8741486054259</v>
      </c>
      <c r="EN47" s="51">
        <f t="shared" si="126"/>
        <v>7971.4445143175872</v>
      </c>
      <c r="EO47" s="51">
        <f t="shared" si="126"/>
        <v>7440.0148800297484</v>
      </c>
      <c r="EP47" s="51">
        <f t="shared" si="126"/>
        <v>6908.5852457419087</v>
      </c>
      <c r="EQ47" s="51">
        <f t="shared" si="126"/>
        <v>6377.1556114540699</v>
      </c>
      <c r="ER47" s="51">
        <f t="shared" si="126"/>
        <v>5845.7259771662302</v>
      </c>
      <c r="ES47" s="51">
        <f t="shared" si="126"/>
        <v>5314.2963428783914</v>
      </c>
      <c r="ET47" s="51">
        <f t="shared" si="126"/>
        <v>4782.8667085905527</v>
      </c>
      <c r="EU47" s="51">
        <f t="shared" si="126"/>
        <v>4251.437074302713</v>
      </c>
      <c r="EV47" s="51">
        <f t="shared" si="126"/>
        <v>3720.0074400148742</v>
      </c>
      <c r="EW47" s="51">
        <f t="shared" si="126"/>
        <v>3188.577805727035</v>
      </c>
      <c r="EX47" s="51">
        <f t="shared" si="126"/>
        <v>2657.1481714391957</v>
      </c>
      <c r="EY47" s="51">
        <f t="shared" si="122"/>
        <v>2125.7185371513565</v>
      </c>
      <c r="EZ47" s="51">
        <f t="shared" si="122"/>
        <v>1594.2889028635175</v>
      </c>
      <c r="FA47" s="51">
        <f t="shared" si="122"/>
        <v>1062.8592685756782</v>
      </c>
      <c r="FB47" s="51">
        <f t="shared" si="122"/>
        <v>531.42963428783912</v>
      </c>
      <c r="FC47" s="51">
        <f t="shared" si="122"/>
        <v>0</v>
      </c>
      <c r="FD47" s="51">
        <f t="shared" si="122"/>
        <v>-531.42963428783912</v>
      </c>
      <c r="FE47" s="51">
        <f t="shared" si="122"/>
        <v>-1062.8592685756782</v>
      </c>
      <c r="FF47" s="51">
        <f t="shared" si="122"/>
        <v>-1594.2889028635175</v>
      </c>
      <c r="FG47" s="51">
        <f t="shared" si="122"/>
        <v>-2125.7185371513565</v>
      </c>
      <c r="FH47" s="51">
        <f t="shared" si="122"/>
        <v>-2657.1481714391966</v>
      </c>
      <c r="FI47" s="51">
        <f t="shared" si="122"/>
        <v>-3188.5778057270368</v>
      </c>
      <c r="FJ47" s="51">
        <f t="shared" si="122"/>
        <v>-3720.0074400148769</v>
      </c>
      <c r="FK47" s="51">
        <f t="shared" si="122"/>
        <v>-4251.4370743027166</v>
      </c>
      <c r="FL47" s="51">
        <f t="shared" si="122"/>
        <v>-4782.8667085905572</v>
      </c>
      <c r="FM47" s="51">
        <f t="shared" si="122"/>
        <v>-5314.2963428783969</v>
      </c>
      <c r="FN47" s="51">
        <f t="shared" si="127"/>
        <v>-5845.7259771662375</v>
      </c>
      <c r="FO47" s="51">
        <f t="shared" si="127"/>
        <v>-6377.1556114540772</v>
      </c>
      <c r="FP47" s="51">
        <f t="shared" si="127"/>
        <v>-6908.5852457419178</v>
      </c>
      <c r="FQ47" s="51">
        <f t="shared" si="127"/>
        <v>-7440.0148800297575</v>
      </c>
      <c r="FR47" s="51">
        <f t="shared" si="127"/>
        <v>-7971.4445143175972</v>
      </c>
      <c r="FS47" s="51">
        <f t="shared" si="127"/>
        <v>-8502.8741486054369</v>
      </c>
      <c r="FT47" s="51">
        <f t="shared" si="127"/>
        <v>-9034.3037828932775</v>
      </c>
      <c r="FU47" s="51">
        <f t="shared" si="127"/>
        <v>-9565.7334171811181</v>
      </c>
      <c r="FV47" s="51">
        <f t="shared" si="127"/>
        <v>-10097.16305146896</v>
      </c>
      <c r="FW47" s="51">
        <f t="shared" si="127"/>
        <v>-10628.592685756797</v>
      </c>
      <c r="FY47" s="44">
        <v>29</v>
      </c>
      <c r="FZ47" s="51">
        <f t="shared" si="20"/>
        <v>6771.9319112107423</v>
      </c>
      <c r="GA47" s="51">
        <f t="shared" si="21"/>
        <v>6240.5022769229035</v>
      </c>
      <c r="GB47" s="51">
        <f t="shared" si="22"/>
        <v>5709.0726426350648</v>
      </c>
      <c r="GC47" s="51">
        <f t="shared" si="23"/>
        <v>5177.643008347226</v>
      </c>
      <c r="GD47" s="51">
        <f t="shared" si="24"/>
        <v>4646.2133740593854</v>
      </c>
      <c r="GE47" s="51">
        <f t="shared" si="25"/>
        <v>4114.7837397715466</v>
      </c>
      <c r="GF47" s="51">
        <f t="shared" si="26"/>
        <v>3583.3541054837078</v>
      </c>
      <c r="GG47" s="51">
        <f t="shared" si="27"/>
        <v>3051.9244711958681</v>
      </c>
      <c r="GH47" s="51">
        <f t="shared" si="28"/>
        <v>2520.4948369080294</v>
      </c>
      <c r="GI47" s="51">
        <f t="shared" si="29"/>
        <v>1989.0652026201897</v>
      </c>
      <c r="GJ47" s="51">
        <f t="shared" si="30"/>
        <v>1457.6355683323509</v>
      </c>
      <c r="GK47" s="51">
        <f t="shared" si="31"/>
        <v>926.20593404451211</v>
      </c>
      <c r="GL47" s="51">
        <f t="shared" si="32"/>
        <v>394.77629975667242</v>
      </c>
      <c r="GM47" s="51">
        <f t="shared" si="33"/>
        <v>-136.65333453116637</v>
      </c>
      <c r="GN47" s="51">
        <f t="shared" si="34"/>
        <v>-668.0829688190056</v>
      </c>
      <c r="GO47" s="51">
        <f t="shared" si="35"/>
        <v>-1199.5126031068448</v>
      </c>
      <c r="GP47" s="51">
        <f t="shared" si="36"/>
        <v>-1730.9422373946841</v>
      </c>
      <c r="GQ47" s="51">
        <f t="shared" si="37"/>
        <v>-2262.3718716825233</v>
      </c>
      <c r="GR47" s="51">
        <f t="shared" si="38"/>
        <v>-2793.8015059703621</v>
      </c>
      <c r="GS47" s="51">
        <f t="shared" si="39"/>
        <v>-3325.2311402582013</v>
      </c>
      <c r="GT47" s="51">
        <f t="shared" si="40"/>
        <v>-3856.6607745460406</v>
      </c>
      <c r="GU47" s="51">
        <f t="shared" si="41"/>
        <v>-4388.0904088338793</v>
      </c>
      <c r="GV47" s="51">
        <f t="shared" si="42"/>
        <v>-4919.520043121719</v>
      </c>
      <c r="GW47" s="51">
        <f t="shared" si="43"/>
        <v>-5450.9496774095578</v>
      </c>
      <c r="GX47" s="51">
        <f t="shared" si="44"/>
        <v>-5982.3793116973975</v>
      </c>
      <c r="GY47" s="51">
        <f t="shared" si="45"/>
        <v>-6513.8089459852372</v>
      </c>
      <c r="GZ47" s="51">
        <f t="shared" si="46"/>
        <v>-7045.2385802730769</v>
      </c>
      <c r="HA47" s="51">
        <f t="shared" si="47"/>
        <v>-7576.6682145609175</v>
      </c>
      <c r="HB47" s="51">
        <f t="shared" si="48"/>
        <v>-8108.0978488487572</v>
      </c>
      <c r="HC47" s="51">
        <f t="shared" si="49"/>
        <v>-8639.5274831365969</v>
      </c>
      <c r="HD47" s="51">
        <f t="shared" si="50"/>
        <v>-9170.9571174244375</v>
      </c>
      <c r="HE47" s="51">
        <f t="shared" si="51"/>
        <v>-9702.3867517122781</v>
      </c>
      <c r="HF47" s="51">
        <f t="shared" si="52"/>
        <v>-10233.816386000119</v>
      </c>
      <c r="HG47" s="51">
        <f t="shared" si="53"/>
        <v>-10765.246020287959</v>
      </c>
      <c r="HH47" s="51">
        <f t="shared" si="54"/>
        <v>-11296.675654575798</v>
      </c>
      <c r="HI47" s="51">
        <f t="shared" si="55"/>
        <v>-11828.105288863637</v>
      </c>
      <c r="HJ47" s="51">
        <f t="shared" si="56"/>
        <v>-12359.534923151477</v>
      </c>
      <c r="HK47" s="51">
        <f t="shared" si="57"/>
        <v>-12890.964557439318</v>
      </c>
      <c r="HL47" s="51">
        <f t="shared" si="58"/>
        <v>-13422.394191727159</v>
      </c>
      <c r="HM47" s="51">
        <f t="shared" si="59"/>
        <v>-13953.823826015001</v>
      </c>
      <c r="HN47" s="51">
        <f t="shared" si="60"/>
        <v>-14485.253460302838</v>
      </c>
      <c r="HP47" s="44">
        <v>29</v>
      </c>
      <c r="HQ47" s="52">
        <f t="shared" si="61"/>
        <v>4251.9685039370097</v>
      </c>
      <c r="HR47" s="51">
        <f t="shared" si="123"/>
        <v>4251.9685039370097</v>
      </c>
      <c r="HS47" s="51">
        <f t="shared" si="123"/>
        <v>4251.9685039370097</v>
      </c>
      <c r="HT47" s="51">
        <f t="shared" si="123"/>
        <v>4251.9685039370097</v>
      </c>
      <c r="HU47" s="51">
        <f t="shared" si="123"/>
        <v>4251.9685039370097</v>
      </c>
      <c r="HV47" s="51">
        <f t="shared" si="123"/>
        <v>4251.9685039370097</v>
      </c>
      <c r="HW47" s="51">
        <f t="shared" si="123"/>
        <v>4251.9685039370097</v>
      </c>
      <c r="HX47" s="51">
        <f t="shared" si="123"/>
        <v>4251.9685039370097</v>
      </c>
      <c r="HY47" s="51">
        <f t="shared" si="123"/>
        <v>4251.9685039370097</v>
      </c>
      <c r="HZ47" s="51">
        <f t="shared" si="123"/>
        <v>4251.9685039370097</v>
      </c>
      <c r="IA47" s="51">
        <f t="shared" si="123"/>
        <v>4251.9685039370097</v>
      </c>
      <c r="IB47" s="51">
        <f t="shared" si="123"/>
        <v>4251.9685039370097</v>
      </c>
      <c r="IC47" s="51">
        <f t="shared" si="123"/>
        <v>4251.9685039370097</v>
      </c>
      <c r="ID47" s="51">
        <f t="shared" si="123"/>
        <v>4251.9685039370097</v>
      </c>
      <c r="IE47" s="51">
        <f t="shared" si="123"/>
        <v>4251.9685039370097</v>
      </c>
      <c r="IF47" s="51">
        <f t="shared" si="123"/>
        <v>4251.9685039370097</v>
      </c>
      <c r="IG47" s="51">
        <f t="shared" si="123"/>
        <v>4251.9685039370097</v>
      </c>
      <c r="IH47" s="51">
        <f t="shared" si="119"/>
        <v>4251.9685039370097</v>
      </c>
      <c r="II47" s="51">
        <f t="shared" si="119"/>
        <v>4251.9685039370097</v>
      </c>
      <c r="IJ47" s="51">
        <f t="shared" si="119"/>
        <v>4251.9685039370097</v>
      </c>
      <c r="IK47" s="51">
        <f t="shared" si="119"/>
        <v>4251.9685039370097</v>
      </c>
      <c r="IL47" s="51">
        <f t="shared" si="119"/>
        <v>4251.9685039370097</v>
      </c>
      <c r="IM47" s="51">
        <f t="shared" si="119"/>
        <v>4251.9685039370097</v>
      </c>
      <c r="IN47" s="51">
        <f t="shared" si="119"/>
        <v>4251.9685039370097</v>
      </c>
      <c r="IO47" s="51">
        <f t="shared" si="119"/>
        <v>4251.9685039370097</v>
      </c>
      <c r="IP47" s="51">
        <f t="shared" si="119"/>
        <v>4251.9685039370097</v>
      </c>
      <c r="IQ47" s="51">
        <f t="shared" si="119"/>
        <v>4251.9685039370097</v>
      </c>
      <c r="IR47" s="51">
        <f t="shared" si="119"/>
        <v>4251.9685039370097</v>
      </c>
      <c r="IS47" s="51">
        <f t="shared" si="119"/>
        <v>4251.9685039370097</v>
      </c>
      <c r="IT47" s="51">
        <f t="shared" si="119"/>
        <v>4251.9685039370097</v>
      </c>
      <c r="IU47" s="51">
        <f t="shared" si="119"/>
        <v>4251.9685039370097</v>
      </c>
      <c r="IV47" s="51">
        <f t="shared" si="119"/>
        <v>4251.9685039370097</v>
      </c>
      <c r="IW47" s="51">
        <f t="shared" si="124"/>
        <v>4251.9685039370097</v>
      </c>
      <c r="IX47" s="51">
        <f t="shared" si="124"/>
        <v>4251.9685039370097</v>
      </c>
      <c r="IY47" s="51">
        <f t="shared" si="124"/>
        <v>4251.9685039370097</v>
      </c>
      <c r="IZ47" s="51">
        <f t="shared" si="124"/>
        <v>4251.9685039370097</v>
      </c>
      <c r="JA47" s="51">
        <f t="shared" si="124"/>
        <v>4251.9685039370097</v>
      </c>
      <c r="JB47" s="51">
        <f t="shared" si="124"/>
        <v>4251.9685039370097</v>
      </c>
      <c r="JC47" s="51">
        <f t="shared" si="124"/>
        <v>4251.9685039370097</v>
      </c>
      <c r="JD47" s="51">
        <f t="shared" si="124"/>
        <v>4251.9685039370097</v>
      </c>
      <c r="JE47" s="51">
        <f t="shared" si="124"/>
        <v>4251.9685039370097</v>
      </c>
      <c r="JG47" s="44">
        <v>29</v>
      </c>
      <c r="JH47" s="51">
        <f t="shared" si="128"/>
        <v>3.8535782310627315E-12</v>
      </c>
      <c r="JI47" s="51">
        <f t="shared" si="128"/>
        <v>197.41282339707865</v>
      </c>
      <c r="JJ47" s="51">
        <f t="shared" si="128"/>
        <v>384.70191226097012</v>
      </c>
      <c r="JK47" s="51">
        <f t="shared" si="128"/>
        <v>561.86726659167823</v>
      </c>
      <c r="JL47" s="51">
        <f t="shared" si="128"/>
        <v>728.90888638920308</v>
      </c>
      <c r="JM47" s="51">
        <f t="shared" si="128"/>
        <v>885.8267716535446</v>
      </c>
      <c r="JN47" s="51">
        <f t="shared" si="128"/>
        <v>1032.6209223847029</v>
      </c>
      <c r="JO47" s="51">
        <f t="shared" si="128"/>
        <v>1169.291338582678</v>
      </c>
      <c r="JP47" s="51">
        <f t="shared" si="128"/>
        <v>1295.8380202474693</v>
      </c>
      <c r="JQ47" s="51">
        <f t="shared" si="128"/>
        <v>1412.2609673790776</v>
      </c>
      <c r="JR47" s="51">
        <f t="shared" si="128"/>
        <v>1518.5601799775027</v>
      </c>
      <c r="JS47" s="51">
        <f t="shared" si="128"/>
        <v>1614.7356580427445</v>
      </c>
      <c r="JT47" s="51">
        <f t="shared" si="128"/>
        <v>1700.7874015748027</v>
      </c>
      <c r="JU47" s="51">
        <f t="shared" si="128"/>
        <v>1776.7154105736781</v>
      </c>
      <c r="JV47" s="51">
        <f t="shared" si="128"/>
        <v>1842.51968503937</v>
      </c>
      <c r="JW47" s="51">
        <f t="shared" si="128"/>
        <v>1898.2002249718785</v>
      </c>
      <c r="JX47" s="51">
        <f t="shared" si="125"/>
        <v>1943.7570303712041</v>
      </c>
      <c r="JY47" s="51">
        <f t="shared" si="125"/>
        <v>1979.1901012373455</v>
      </c>
      <c r="JZ47" s="51">
        <f t="shared" si="125"/>
        <v>2004.4994375703038</v>
      </c>
      <c r="KA47" s="51">
        <f t="shared" si="125"/>
        <v>2019.685039370079</v>
      </c>
      <c r="KB47" s="51">
        <f t="shared" si="125"/>
        <v>2024.7469066366707</v>
      </c>
      <c r="KC47" s="51">
        <f t="shared" si="125"/>
        <v>2019.685039370079</v>
      </c>
      <c r="KD47" s="51">
        <f t="shared" si="125"/>
        <v>2004.4994375703041</v>
      </c>
      <c r="KE47" s="51">
        <f t="shared" si="125"/>
        <v>1979.1901012373455</v>
      </c>
      <c r="KF47" s="51">
        <f t="shared" si="125"/>
        <v>1943.7570303712041</v>
      </c>
      <c r="KG47" s="51">
        <f t="shared" si="125"/>
        <v>1898.2002249718785</v>
      </c>
      <c r="KH47" s="51">
        <f t="shared" si="125"/>
        <v>1842.51968503937</v>
      </c>
      <c r="KI47" s="51">
        <f t="shared" si="125"/>
        <v>1776.7154105736786</v>
      </c>
      <c r="KJ47" s="51">
        <f t="shared" si="125"/>
        <v>1700.7874015748032</v>
      </c>
      <c r="KK47" s="51">
        <f t="shared" si="125"/>
        <v>1614.7356580427449</v>
      </c>
      <c r="KL47" s="51">
        <f t="shared" si="125"/>
        <v>1518.5601799775027</v>
      </c>
      <c r="KM47" s="51">
        <f t="shared" si="129"/>
        <v>1412.2609673790776</v>
      </c>
      <c r="KN47" s="51">
        <f t="shared" si="129"/>
        <v>1295.8380202474691</v>
      </c>
      <c r="KO47" s="51">
        <f t="shared" si="129"/>
        <v>1169.2913385826776</v>
      </c>
      <c r="KP47" s="51">
        <f t="shared" si="129"/>
        <v>1032.620922384702</v>
      </c>
      <c r="KQ47" s="51">
        <f t="shared" si="129"/>
        <v>885.82677165354335</v>
      </c>
      <c r="KR47" s="51">
        <f t="shared" si="129"/>
        <v>728.90888638920137</v>
      </c>
      <c r="KS47" s="51">
        <f t="shared" si="129"/>
        <v>561.86726659167584</v>
      </c>
      <c r="KT47" s="51">
        <f t="shared" si="129"/>
        <v>384.70191226096728</v>
      </c>
      <c r="KU47" s="51">
        <f t="shared" si="129"/>
        <v>197.41282339707516</v>
      </c>
      <c r="KV47" s="51">
        <f t="shared" si="129"/>
        <v>0</v>
      </c>
      <c r="KX47" s="53">
        <f t="shared" si="113"/>
        <v>10004.837344279586</v>
      </c>
      <c r="KY47" s="53">
        <f t="shared" si="65"/>
        <v>9659.1144838552227</v>
      </c>
      <c r="KZ47" s="53">
        <f t="shared" si="66"/>
        <v>9342.1199734424772</v>
      </c>
      <c r="LA47" s="53">
        <f t="shared" si="67"/>
        <v>9054.9864755893213</v>
      </c>
      <c r="LB47" s="53">
        <f t="shared" si="68"/>
        <v>8798.8028553137119</v>
      </c>
      <c r="LC47" s="53">
        <f t="shared" si="69"/>
        <v>8574.5682636876663</v>
      </c>
      <c r="LD47" s="53">
        <f t="shared" si="70"/>
        <v>8383.14100017075</v>
      </c>
      <c r="LE47" s="53">
        <f t="shared" si="71"/>
        <v>8225.1856001402539</v>
      </c>
      <c r="LF47" s="53">
        <f t="shared" si="72"/>
        <v>8101.1228371413845</v>
      </c>
      <c r="LG47" s="53">
        <f t="shared" si="73"/>
        <v>8011.0880644041699</v>
      </c>
      <c r="LH47" s="53">
        <f t="shared" si="74"/>
        <v>7954.903204070084</v>
      </c>
      <c r="LI47" s="53">
        <f t="shared" si="75"/>
        <v>7932.0665430731524</v>
      </c>
      <c r="LJ47" s="53">
        <f t="shared" si="76"/>
        <v>7941.7624088317625</v>
      </c>
      <c r="LK47" s="53">
        <f t="shared" si="77"/>
        <v>7982.8901758552001</v>
      </c>
      <c r="LL47" s="53">
        <f t="shared" si="78"/>
        <v>8054.1094913041597</v>
      </c>
      <c r="LM47" s="53">
        <f t="shared" si="79"/>
        <v>8153.8966907043305</v>
      </c>
      <c r="LN47" s="53">
        <f t="shared" si="80"/>
        <v>8280.6064804437101</v>
      </c>
      <c r="LO47" s="53">
        <f t="shared" si="81"/>
        <v>8432.533150347228</v>
      </c>
      <c r="LP47" s="53">
        <f t="shared" si="82"/>
        <v>8607.966619117331</v>
      </c>
      <c r="LQ47" s="53">
        <f t="shared" si="83"/>
        <v>8805.2401208783504</v>
      </c>
      <c r="LR47" s="53">
        <f t="shared" si="84"/>
        <v>9022.7679186125242</v>
      </c>
      <c r="LS47" s="53">
        <f t="shared" si="85"/>
        <v>9259.0727876112323</v>
      </c>
      <c r="LT47" s="53">
        <f t="shared" si="86"/>
        <v>9512.8039985985379</v>
      </c>
      <c r="LU47" s="53">
        <f t="shared" si="87"/>
        <v>9782.7471209050491</v>
      </c>
      <c r="LV47" s="53">
        <f t="shared" si="88"/>
        <v>10067.82721761724</v>
      </c>
      <c r="LW47" s="53">
        <f t="shared" si="89"/>
        <v>10367.107009309018</v>
      </c>
      <c r="LX47" s="53">
        <f t="shared" si="90"/>
        <v>10679.781434919814</v>
      </c>
      <c r="LY47" s="53">
        <f t="shared" si="91"/>
        <v>11005.169815112564</v>
      </c>
      <c r="LZ47" s="53">
        <f t="shared" si="92"/>
        <v>11342.706579912467</v>
      </c>
      <c r="MA47" s="53">
        <f t="shared" si="93"/>
        <v>11691.931292278185</v>
      </c>
      <c r="MB47" s="53">
        <f t="shared" si="94"/>
        <v>12052.478499698511</v>
      </c>
      <c r="MC47" s="53">
        <f t="shared" si="95"/>
        <v>12424.06778294317</v>
      </c>
      <c r="MD47" s="53">
        <f t="shared" si="96"/>
        <v>12806.494244013002</v>
      </c>
      <c r="ME47" s="53">
        <f t="shared" si="97"/>
        <v>13199.619579980181</v>
      </c>
      <c r="MF47" s="53">
        <f t="shared" si="98"/>
        <v>13603.363820325561</v>
      </c>
      <c r="MG47" s="53">
        <f t="shared" si="99"/>
        <v>14017.697757049669</v>
      </c>
      <c r="MH47" s="53">
        <f t="shared" si="100"/>
        <v>14442.636064305902</v>
      </c>
      <c r="MI47" s="53">
        <f t="shared" si="101"/>
        <v>14878.23108344454</v>
      </c>
      <c r="MJ47" s="53">
        <f t="shared" si="102"/>
        <v>15324.567236872292</v>
      </c>
      <c r="MK47" s="53">
        <f t="shared" si="103"/>
        <v>15781.756027495981</v>
      </c>
      <c r="ML47" s="53">
        <f t="shared" si="104"/>
        <v>16249.931577844638</v>
      </c>
      <c r="MS47" s="54"/>
      <c r="MT47" s="54"/>
      <c r="MU47" s="54"/>
      <c r="MV47" s="54"/>
      <c r="MW47" s="54"/>
      <c r="MX47" s="54"/>
      <c r="MY47" s="54"/>
      <c r="MZ47" s="54"/>
      <c r="NA47" s="54"/>
      <c r="NB47" s="54"/>
      <c r="NC47" s="54"/>
      <c r="ND47" s="54"/>
      <c r="NE47" s="54"/>
      <c r="NF47" s="54"/>
      <c r="NG47" s="54"/>
      <c r="NH47" s="54"/>
      <c r="NI47" s="54"/>
      <c r="NJ47" s="54"/>
      <c r="NK47" s="54"/>
      <c r="NL47" s="54"/>
      <c r="NM47" s="54"/>
      <c r="NN47" s="54"/>
      <c r="NO47" s="54"/>
      <c r="NP47" s="54"/>
      <c r="NQ47" s="54"/>
      <c r="NR47" s="54"/>
      <c r="NS47" s="54"/>
      <c r="NT47" s="54"/>
      <c r="NU47" s="54"/>
      <c r="NV47" s="54"/>
      <c r="NW47" s="54"/>
      <c r="NX47" s="54"/>
      <c r="NY47" s="54"/>
      <c r="NZ47" s="54"/>
      <c r="OA47" s="54"/>
      <c r="OB47" s="54"/>
      <c r="OC47" s="54"/>
      <c r="OD47" s="54"/>
      <c r="OE47" s="54"/>
      <c r="OF47" s="54"/>
      <c r="OG47" s="54"/>
      <c r="OH47" s="55"/>
      <c r="OI47" s="55"/>
      <c r="OJ47" s="55"/>
      <c r="OK47" s="55"/>
      <c r="OL47" s="55"/>
      <c r="OM47" s="55"/>
      <c r="ON47" s="55"/>
      <c r="OO47" s="55"/>
      <c r="OP47" s="55"/>
      <c r="OQ47" s="55"/>
      <c r="OR47" s="55"/>
    </row>
    <row r="48" spans="1:408" s="28" customFormat="1" ht="13.8" x14ac:dyDescent="0.3">
      <c r="A48" s="76">
        <f>IF(C35&gt;A50,AVERAGE(KX38,KX39,KX40),KX39)</f>
        <v>13771.025710519467</v>
      </c>
      <c r="B48" s="74"/>
      <c r="C48" s="90"/>
      <c r="D48" s="74"/>
      <c r="E48" s="78">
        <f>IF(C35&gt;0,AVERAGE(ML38,ML39,ML40),ML39)</f>
        <v>13771.025710519476</v>
      </c>
      <c r="F48" s="55"/>
      <c r="G48" s="55"/>
      <c r="M48" s="11"/>
      <c r="N48" s="11"/>
      <c r="O48" s="11"/>
      <c r="P48" s="11"/>
      <c r="Q48" s="11"/>
      <c r="R48" s="12"/>
      <c r="S48" s="12"/>
      <c r="U48" s="47">
        <f t="shared" si="105"/>
        <v>0.19249999999999995</v>
      </c>
      <c r="V48" s="28">
        <f t="shared" si="0"/>
        <v>-4338.7433713642959</v>
      </c>
      <c r="Z48" s="47">
        <f t="shared" si="106"/>
        <v>0.17462500000000011</v>
      </c>
      <c r="AA48" s="28">
        <f t="shared" si="1"/>
        <v>-4782.8667085905572</v>
      </c>
      <c r="AC48" s="5"/>
      <c r="AD48" s="5"/>
      <c r="AE48" s="5"/>
      <c r="AF48" s="5"/>
      <c r="AG48" s="5"/>
      <c r="AH48" s="49">
        <f t="shared" si="134"/>
        <v>0.17462500000000011</v>
      </c>
      <c r="AI48" s="49">
        <f t="shared" si="135"/>
        <v>8.7312500000000057E-2</v>
      </c>
      <c r="AJ48" s="49">
        <f t="shared" si="4"/>
        <v>0.23018749999999993</v>
      </c>
      <c r="AK48" s="49">
        <f t="shared" si="5"/>
        <v>0.12223750000000007</v>
      </c>
      <c r="AL48" s="50">
        <f t="shared" si="6"/>
        <v>4036.8391451068633</v>
      </c>
      <c r="AN48" s="5"/>
      <c r="AO48" s="5"/>
      <c r="AP48" s="5"/>
      <c r="AQ48" s="5"/>
      <c r="AR48" s="5"/>
      <c r="AS48" s="49">
        <f t="shared" si="136"/>
        <v>0.19249999999999995</v>
      </c>
      <c r="AT48" s="49">
        <f t="shared" si="137"/>
        <v>9.6249999999999974E-2</v>
      </c>
      <c r="AU48" s="49">
        <f t="shared" si="9"/>
        <v>0.25375000000000003</v>
      </c>
      <c r="AV48" s="49">
        <f t="shared" si="10"/>
        <v>0.12223749999999997</v>
      </c>
      <c r="AW48" s="50">
        <f t="shared" si="11"/>
        <v>1614.7356580427449</v>
      </c>
      <c r="AZ48" s="44">
        <v>30</v>
      </c>
      <c r="BA48" s="51">
        <f t="shared" si="130"/>
        <v>0</v>
      </c>
      <c r="BB48" s="51">
        <f t="shared" si="130"/>
        <v>0</v>
      </c>
      <c r="BC48" s="51">
        <f t="shared" si="130"/>
        <v>0</v>
      </c>
      <c r="BD48" s="51">
        <f t="shared" si="130"/>
        <v>0</v>
      </c>
      <c r="BE48" s="51">
        <f t="shared" si="130"/>
        <v>0</v>
      </c>
      <c r="BF48" s="51">
        <f t="shared" si="130"/>
        <v>0</v>
      </c>
      <c r="BG48" s="51">
        <f t="shared" si="130"/>
        <v>0</v>
      </c>
      <c r="BH48" s="51">
        <f t="shared" si="130"/>
        <v>0</v>
      </c>
      <c r="BI48" s="51">
        <f t="shared" si="130"/>
        <v>0</v>
      </c>
      <c r="BJ48" s="51">
        <f t="shared" si="130"/>
        <v>0</v>
      </c>
      <c r="BK48" s="51">
        <f t="shared" si="131"/>
        <v>0</v>
      </c>
      <c r="BL48" s="51">
        <f t="shared" si="131"/>
        <v>0</v>
      </c>
      <c r="BM48" s="51">
        <f t="shared" si="131"/>
        <v>0</v>
      </c>
      <c r="BN48" s="51">
        <f t="shared" si="131"/>
        <v>0</v>
      </c>
      <c r="BO48" s="51">
        <f t="shared" si="131"/>
        <v>0</v>
      </c>
      <c r="BP48" s="51">
        <f t="shared" si="131"/>
        <v>0</v>
      </c>
      <c r="BQ48" s="51">
        <f t="shared" si="131"/>
        <v>0</v>
      </c>
      <c r="BR48" s="51">
        <f t="shared" si="131"/>
        <v>0</v>
      </c>
      <c r="BS48" s="51">
        <f t="shared" si="131"/>
        <v>0</v>
      </c>
      <c r="BT48" s="51">
        <f t="shared" si="131"/>
        <v>0</v>
      </c>
      <c r="BU48" s="51">
        <f t="shared" si="132"/>
        <v>0</v>
      </c>
      <c r="BV48" s="51">
        <f t="shared" si="132"/>
        <v>0</v>
      </c>
      <c r="BW48" s="51">
        <f t="shared" si="132"/>
        <v>0</v>
      </c>
      <c r="BX48" s="51">
        <f t="shared" si="132"/>
        <v>0</v>
      </c>
      <c r="BY48" s="51">
        <f t="shared" si="132"/>
        <v>0</v>
      </c>
      <c r="BZ48" s="51">
        <f t="shared" si="132"/>
        <v>0</v>
      </c>
      <c r="CA48" s="51">
        <f t="shared" si="132"/>
        <v>0</v>
      </c>
      <c r="CB48" s="51">
        <f t="shared" si="132"/>
        <v>0</v>
      </c>
      <c r="CC48" s="51">
        <f t="shared" si="132"/>
        <v>0</v>
      </c>
      <c r="CD48" s="51">
        <f t="shared" si="132"/>
        <v>0</v>
      </c>
      <c r="CE48" s="51">
        <f t="shared" si="133"/>
        <v>0</v>
      </c>
      <c r="CF48" s="51">
        <f t="shared" si="133"/>
        <v>0</v>
      </c>
      <c r="CG48" s="51">
        <f t="shared" si="133"/>
        <v>0</v>
      </c>
      <c r="CH48" s="51">
        <f t="shared" si="133"/>
        <v>0</v>
      </c>
      <c r="CI48" s="51">
        <f t="shared" si="133"/>
        <v>0</v>
      </c>
      <c r="CJ48" s="51">
        <f t="shared" si="133"/>
        <v>0</v>
      </c>
      <c r="CK48" s="51">
        <f t="shared" si="133"/>
        <v>0</v>
      </c>
      <c r="CL48" s="51">
        <f t="shared" si="133"/>
        <v>0</v>
      </c>
      <c r="CM48" s="51">
        <f t="shared" si="133"/>
        <v>0</v>
      </c>
      <c r="CN48" s="51">
        <f t="shared" si="133"/>
        <v>0</v>
      </c>
      <c r="CO48" s="51">
        <f t="shared" si="133"/>
        <v>0</v>
      </c>
      <c r="CQ48" s="44">
        <v>30</v>
      </c>
      <c r="CR48" s="51">
        <f t="shared" si="16"/>
        <v>-4338.7433713642959</v>
      </c>
      <c r="CS48" s="51">
        <f t="shared" si="120"/>
        <v>-4338.7433713642959</v>
      </c>
      <c r="CT48" s="51">
        <f t="shared" si="120"/>
        <v>-4338.7433713642959</v>
      </c>
      <c r="CU48" s="51">
        <f t="shared" si="120"/>
        <v>-4338.7433713642959</v>
      </c>
      <c r="CV48" s="51">
        <f t="shared" si="120"/>
        <v>-4338.7433713642959</v>
      </c>
      <c r="CW48" s="51">
        <f t="shared" si="120"/>
        <v>-4338.7433713642959</v>
      </c>
      <c r="CX48" s="51">
        <f t="shared" si="120"/>
        <v>-4338.7433713642959</v>
      </c>
      <c r="CY48" s="51">
        <f t="shared" si="120"/>
        <v>-4338.7433713642959</v>
      </c>
      <c r="CZ48" s="51">
        <f t="shared" si="120"/>
        <v>-4338.7433713642959</v>
      </c>
      <c r="DA48" s="51">
        <f t="shared" si="120"/>
        <v>-4338.7433713642959</v>
      </c>
      <c r="DB48" s="51">
        <f t="shared" si="120"/>
        <v>-4338.7433713642959</v>
      </c>
      <c r="DC48" s="51">
        <f t="shared" si="120"/>
        <v>-4338.7433713642959</v>
      </c>
      <c r="DD48" s="51">
        <f t="shared" si="120"/>
        <v>-4338.7433713642959</v>
      </c>
      <c r="DE48" s="51">
        <f t="shared" si="120"/>
        <v>-4338.7433713642959</v>
      </c>
      <c r="DF48" s="51">
        <f t="shared" si="120"/>
        <v>-4338.7433713642959</v>
      </c>
      <c r="DG48" s="51">
        <f t="shared" si="120"/>
        <v>-4338.7433713642959</v>
      </c>
      <c r="DH48" s="51">
        <f t="shared" si="120"/>
        <v>-4338.7433713642959</v>
      </c>
      <c r="DI48" s="51">
        <f t="shared" si="118"/>
        <v>-4338.7433713642959</v>
      </c>
      <c r="DJ48" s="51">
        <f t="shared" si="118"/>
        <v>-4338.7433713642959</v>
      </c>
      <c r="DK48" s="51">
        <f t="shared" si="118"/>
        <v>-4338.7433713642959</v>
      </c>
      <c r="DL48" s="51">
        <f t="shared" si="118"/>
        <v>-4338.7433713642959</v>
      </c>
      <c r="DM48" s="51">
        <f t="shared" si="118"/>
        <v>-4338.7433713642959</v>
      </c>
      <c r="DN48" s="51">
        <f t="shared" si="118"/>
        <v>-4338.7433713642959</v>
      </c>
      <c r="DO48" s="51">
        <f t="shared" si="118"/>
        <v>-4338.7433713642959</v>
      </c>
      <c r="DP48" s="51">
        <f t="shared" si="118"/>
        <v>-4338.7433713642959</v>
      </c>
      <c r="DQ48" s="51">
        <f t="shared" si="118"/>
        <v>-4338.7433713642959</v>
      </c>
      <c r="DR48" s="51">
        <f t="shared" si="118"/>
        <v>-4338.7433713642959</v>
      </c>
      <c r="DS48" s="51">
        <f t="shared" si="118"/>
        <v>-4338.7433713642959</v>
      </c>
      <c r="DT48" s="51">
        <f t="shared" si="118"/>
        <v>-4338.7433713642959</v>
      </c>
      <c r="DU48" s="51">
        <f t="shared" si="118"/>
        <v>-4338.7433713642959</v>
      </c>
      <c r="DV48" s="51">
        <f t="shared" si="118"/>
        <v>-4338.7433713642959</v>
      </c>
      <c r="DW48" s="51">
        <f t="shared" si="118"/>
        <v>-4338.7433713642959</v>
      </c>
      <c r="DX48" s="51">
        <f t="shared" si="121"/>
        <v>-4338.7433713642959</v>
      </c>
      <c r="DY48" s="51">
        <f t="shared" si="121"/>
        <v>-4338.7433713642959</v>
      </c>
      <c r="DZ48" s="51">
        <f t="shared" si="121"/>
        <v>-4338.7433713642959</v>
      </c>
      <c r="EA48" s="51">
        <f t="shared" si="121"/>
        <v>-4338.7433713642959</v>
      </c>
      <c r="EB48" s="51">
        <f t="shared" si="121"/>
        <v>-4338.7433713642959</v>
      </c>
      <c r="EC48" s="51">
        <f t="shared" si="121"/>
        <v>-4338.7433713642959</v>
      </c>
      <c r="ED48" s="51">
        <f t="shared" si="121"/>
        <v>-4338.7433713642959</v>
      </c>
      <c r="EE48" s="51">
        <f t="shared" si="121"/>
        <v>-4338.7433713642959</v>
      </c>
      <c r="EF48" s="51">
        <f t="shared" si="121"/>
        <v>-4338.7433713642959</v>
      </c>
      <c r="EH48" s="44">
        <v>30</v>
      </c>
      <c r="EI48" s="51">
        <f t="shared" si="126"/>
        <v>10628.592685756783</v>
      </c>
      <c r="EJ48" s="51">
        <f t="shared" si="126"/>
        <v>10097.163051468944</v>
      </c>
      <c r="EK48" s="51">
        <f t="shared" si="126"/>
        <v>9565.7334171811053</v>
      </c>
      <c r="EL48" s="51">
        <f t="shared" si="126"/>
        <v>9034.3037828932665</v>
      </c>
      <c r="EM48" s="51">
        <f t="shared" si="126"/>
        <v>8502.8741486054259</v>
      </c>
      <c r="EN48" s="51">
        <f t="shared" si="126"/>
        <v>7971.4445143175872</v>
      </c>
      <c r="EO48" s="51">
        <f t="shared" si="126"/>
        <v>7440.0148800297484</v>
      </c>
      <c r="EP48" s="51">
        <f t="shared" si="126"/>
        <v>6908.5852457419087</v>
      </c>
      <c r="EQ48" s="51">
        <f t="shared" si="126"/>
        <v>6377.1556114540699</v>
      </c>
      <c r="ER48" s="51">
        <f t="shared" si="126"/>
        <v>5845.7259771662302</v>
      </c>
      <c r="ES48" s="51">
        <f t="shared" si="126"/>
        <v>5314.2963428783914</v>
      </c>
      <c r="ET48" s="51">
        <f t="shared" si="126"/>
        <v>4782.8667085905527</v>
      </c>
      <c r="EU48" s="51">
        <f t="shared" si="126"/>
        <v>4251.437074302713</v>
      </c>
      <c r="EV48" s="51">
        <f t="shared" si="126"/>
        <v>3720.0074400148742</v>
      </c>
      <c r="EW48" s="51">
        <f t="shared" si="126"/>
        <v>3188.577805727035</v>
      </c>
      <c r="EX48" s="51">
        <f t="shared" si="126"/>
        <v>2657.1481714391957</v>
      </c>
      <c r="EY48" s="51">
        <f t="shared" si="122"/>
        <v>2125.7185371513565</v>
      </c>
      <c r="EZ48" s="51">
        <f t="shared" si="122"/>
        <v>1594.2889028635175</v>
      </c>
      <c r="FA48" s="51">
        <f t="shared" si="122"/>
        <v>1062.8592685756782</v>
      </c>
      <c r="FB48" s="51">
        <f t="shared" si="122"/>
        <v>531.42963428783912</v>
      </c>
      <c r="FC48" s="51">
        <f t="shared" si="122"/>
        <v>0</v>
      </c>
      <c r="FD48" s="51">
        <f t="shared" si="122"/>
        <v>-531.42963428783912</v>
      </c>
      <c r="FE48" s="51">
        <f t="shared" si="122"/>
        <v>-1062.8592685756782</v>
      </c>
      <c r="FF48" s="51">
        <f t="shared" si="122"/>
        <v>-1594.2889028635175</v>
      </c>
      <c r="FG48" s="51">
        <f t="shared" si="122"/>
        <v>-2125.7185371513565</v>
      </c>
      <c r="FH48" s="51">
        <f t="shared" si="122"/>
        <v>-2657.1481714391966</v>
      </c>
      <c r="FI48" s="51">
        <f t="shared" si="122"/>
        <v>-3188.5778057270368</v>
      </c>
      <c r="FJ48" s="51">
        <f t="shared" si="122"/>
        <v>-3720.0074400148769</v>
      </c>
      <c r="FK48" s="51">
        <f t="shared" si="122"/>
        <v>-4251.4370743027166</v>
      </c>
      <c r="FL48" s="51">
        <f t="shared" si="122"/>
        <v>-4782.8667085905572</v>
      </c>
      <c r="FM48" s="51">
        <f t="shared" si="122"/>
        <v>-5314.2963428783969</v>
      </c>
      <c r="FN48" s="51">
        <f t="shared" si="127"/>
        <v>-5845.7259771662375</v>
      </c>
      <c r="FO48" s="51">
        <f t="shared" si="127"/>
        <v>-6377.1556114540772</v>
      </c>
      <c r="FP48" s="51">
        <f t="shared" si="127"/>
        <v>-6908.5852457419178</v>
      </c>
      <c r="FQ48" s="51">
        <f t="shared" si="127"/>
        <v>-7440.0148800297575</v>
      </c>
      <c r="FR48" s="51">
        <f t="shared" si="127"/>
        <v>-7971.4445143175972</v>
      </c>
      <c r="FS48" s="51">
        <f t="shared" si="127"/>
        <v>-8502.8741486054369</v>
      </c>
      <c r="FT48" s="51">
        <f t="shared" si="127"/>
        <v>-9034.3037828932775</v>
      </c>
      <c r="FU48" s="51">
        <f t="shared" si="127"/>
        <v>-9565.7334171811181</v>
      </c>
      <c r="FV48" s="51">
        <f t="shared" si="127"/>
        <v>-10097.16305146896</v>
      </c>
      <c r="FW48" s="51">
        <f t="shared" si="127"/>
        <v>-10628.592685756797</v>
      </c>
      <c r="FY48" s="44">
        <v>30</v>
      </c>
      <c r="FZ48" s="51">
        <f t="shared" si="20"/>
        <v>6289.849314392487</v>
      </c>
      <c r="GA48" s="51">
        <f t="shared" si="21"/>
        <v>5758.4196801046483</v>
      </c>
      <c r="GB48" s="51">
        <f t="shared" si="22"/>
        <v>5226.9900458168095</v>
      </c>
      <c r="GC48" s="51">
        <f t="shared" si="23"/>
        <v>4695.5604115289707</v>
      </c>
      <c r="GD48" s="51">
        <f t="shared" si="24"/>
        <v>4164.1307772411301</v>
      </c>
      <c r="GE48" s="51">
        <f t="shared" si="25"/>
        <v>3632.7011429532913</v>
      </c>
      <c r="GF48" s="51">
        <f t="shared" si="26"/>
        <v>3101.2715086654525</v>
      </c>
      <c r="GG48" s="51">
        <f t="shared" si="27"/>
        <v>2569.8418743776128</v>
      </c>
      <c r="GH48" s="51">
        <f t="shared" si="28"/>
        <v>2038.4122400897741</v>
      </c>
      <c r="GI48" s="51">
        <f t="shared" si="29"/>
        <v>1506.9826058019344</v>
      </c>
      <c r="GJ48" s="51">
        <f t="shared" si="30"/>
        <v>975.55297151409559</v>
      </c>
      <c r="GK48" s="51">
        <f t="shared" si="31"/>
        <v>444.12333722625681</v>
      </c>
      <c r="GL48" s="51">
        <f t="shared" si="32"/>
        <v>-87.306297061582882</v>
      </c>
      <c r="GM48" s="51">
        <f t="shared" si="33"/>
        <v>-618.73593134942166</v>
      </c>
      <c r="GN48" s="51">
        <f t="shared" si="34"/>
        <v>-1150.1655656372609</v>
      </c>
      <c r="GO48" s="51">
        <f t="shared" si="35"/>
        <v>-1681.5951999251001</v>
      </c>
      <c r="GP48" s="51">
        <f t="shared" si="36"/>
        <v>-2213.0248342129394</v>
      </c>
      <c r="GQ48" s="51">
        <f t="shared" si="37"/>
        <v>-2744.4544685007786</v>
      </c>
      <c r="GR48" s="51">
        <f t="shared" si="38"/>
        <v>-3275.8841027886174</v>
      </c>
      <c r="GS48" s="51">
        <f t="shared" si="39"/>
        <v>-3807.3137370764566</v>
      </c>
      <c r="GT48" s="51">
        <f t="shared" si="40"/>
        <v>-4338.7433713642959</v>
      </c>
      <c r="GU48" s="51">
        <f t="shared" si="41"/>
        <v>-4870.1730056521346</v>
      </c>
      <c r="GV48" s="51">
        <f t="shared" si="42"/>
        <v>-5401.6026399399743</v>
      </c>
      <c r="GW48" s="51">
        <f t="shared" si="43"/>
        <v>-5933.0322742278131</v>
      </c>
      <c r="GX48" s="51">
        <f t="shared" si="44"/>
        <v>-6464.4619085156519</v>
      </c>
      <c r="GY48" s="51">
        <f t="shared" si="45"/>
        <v>-6995.8915428034925</v>
      </c>
      <c r="GZ48" s="51">
        <f t="shared" si="46"/>
        <v>-7527.3211770913331</v>
      </c>
      <c r="HA48" s="51">
        <f t="shared" si="47"/>
        <v>-8058.7508113791728</v>
      </c>
      <c r="HB48" s="51">
        <f t="shared" si="48"/>
        <v>-8590.1804456670125</v>
      </c>
      <c r="HC48" s="51">
        <f t="shared" si="49"/>
        <v>-9121.6100799548531</v>
      </c>
      <c r="HD48" s="51">
        <f t="shared" si="50"/>
        <v>-9653.0397142426918</v>
      </c>
      <c r="HE48" s="51">
        <f t="shared" si="51"/>
        <v>-10184.469348530532</v>
      </c>
      <c r="HF48" s="51">
        <f t="shared" si="52"/>
        <v>-10715.898982818373</v>
      </c>
      <c r="HG48" s="51">
        <f t="shared" si="53"/>
        <v>-11247.328617106214</v>
      </c>
      <c r="HH48" s="51">
        <f t="shared" si="54"/>
        <v>-11778.758251394054</v>
      </c>
      <c r="HI48" s="51">
        <f t="shared" si="55"/>
        <v>-12310.187885681893</v>
      </c>
      <c r="HJ48" s="51">
        <f t="shared" si="56"/>
        <v>-12841.617519969732</v>
      </c>
      <c r="HK48" s="51">
        <f t="shared" si="57"/>
        <v>-13373.047154257572</v>
      </c>
      <c r="HL48" s="51">
        <f t="shared" si="58"/>
        <v>-13904.476788545413</v>
      </c>
      <c r="HM48" s="51">
        <f t="shared" si="59"/>
        <v>-14435.906422833257</v>
      </c>
      <c r="HN48" s="51">
        <f t="shared" si="60"/>
        <v>-14967.336057121094</v>
      </c>
      <c r="HP48" s="44">
        <v>30</v>
      </c>
      <c r="HQ48" s="52">
        <f t="shared" si="61"/>
        <v>4036.8391451068633</v>
      </c>
      <c r="HR48" s="51">
        <f t="shared" si="123"/>
        <v>4036.8391451068633</v>
      </c>
      <c r="HS48" s="51">
        <f t="shared" si="123"/>
        <v>4036.8391451068633</v>
      </c>
      <c r="HT48" s="51">
        <f t="shared" si="123"/>
        <v>4036.8391451068633</v>
      </c>
      <c r="HU48" s="51">
        <f t="shared" si="123"/>
        <v>4036.8391451068633</v>
      </c>
      <c r="HV48" s="51">
        <f t="shared" si="123"/>
        <v>4036.8391451068633</v>
      </c>
      <c r="HW48" s="51">
        <f t="shared" si="123"/>
        <v>4036.8391451068633</v>
      </c>
      <c r="HX48" s="51">
        <f t="shared" si="123"/>
        <v>4036.8391451068633</v>
      </c>
      <c r="HY48" s="51">
        <f t="shared" si="123"/>
        <v>4036.8391451068633</v>
      </c>
      <c r="HZ48" s="51">
        <f t="shared" si="123"/>
        <v>4036.8391451068633</v>
      </c>
      <c r="IA48" s="51">
        <f t="shared" si="123"/>
        <v>4036.8391451068633</v>
      </c>
      <c r="IB48" s="51">
        <f t="shared" si="123"/>
        <v>4036.8391451068633</v>
      </c>
      <c r="IC48" s="51">
        <f t="shared" si="123"/>
        <v>4036.8391451068633</v>
      </c>
      <c r="ID48" s="51">
        <f t="shared" si="123"/>
        <v>4036.8391451068633</v>
      </c>
      <c r="IE48" s="51">
        <f t="shared" si="123"/>
        <v>4036.8391451068633</v>
      </c>
      <c r="IF48" s="51">
        <f t="shared" si="123"/>
        <v>4036.8391451068633</v>
      </c>
      <c r="IG48" s="51">
        <f t="shared" si="123"/>
        <v>4036.8391451068633</v>
      </c>
      <c r="IH48" s="51">
        <f t="shared" si="119"/>
        <v>4036.8391451068633</v>
      </c>
      <c r="II48" s="51">
        <f t="shared" si="119"/>
        <v>4036.8391451068633</v>
      </c>
      <c r="IJ48" s="51">
        <f t="shared" si="119"/>
        <v>4036.8391451068633</v>
      </c>
      <c r="IK48" s="51">
        <f t="shared" si="119"/>
        <v>4036.8391451068633</v>
      </c>
      <c r="IL48" s="51">
        <f t="shared" si="119"/>
        <v>4036.8391451068633</v>
      </c>
      <c r="IM48" s="51">
        <f t="shared" si="119"/>
        <v>4036.8391451068633</v>
      </c>
      <c r="IN48" s="51">
        <f t="shared" si="119"/>
        <v>4036.8391451068633</v>
      </c>
      <c r="IO48" s="51">
        <f t="shared" si="119"/>
        <v>4036.8391451068633</v>
      </c>
      <c r="IP48" s="51">
        <f t="shared" si="119"/>
        <v>4036.8391451068633</v>
      </c>
      <c r="IQ48" s="51">
        <f t="shared" si="119"/>
        <v>4036.8391451068633</v>
      </c>
      <c r="IR48" s="51">
        <f t="shared" si="119"/>
        <v>4036.8391451068633</v>
      </c>
      <c r="IS48" s="51">
        <f t="shared" si="119"/>
        <v>4036.8391451068633</v>
      </c>
      <c r="IT48" s="51">
        <f t="shared" si="119"/>
        <v>4036.8391451068633</v>
      </c>
      <c r="IU48" s="51">
        <f t="shared" si="119"/>
        <v>4036.8391451068633</v>
      </c>
      <c r="IV48" s="51">
        <f t="shared" si="119"/>
        <v>4036.8391451068633</v>
      </c>
      <c r="IW48" s="51">
        <f t="shared" si="124"/>
        <v>4036.8391451068633</v>
      </c>
      <c r="IX48" s="51">
        <f t="shared" si="124"/>
        <v>4036.8391451068633</v>
      </c>
      <c r="IY48" s="51">
        <f t="shared" si="124"/>
        <v>4036.8391451068633</v>
      </c>
      <c r="IZ48" s="51">
        <f t="shared" si="124"/>
        <v>4036.8391451068633</v>
      </c>
      <c r="JA48" s="51">
        <f t="shared" si="124"/>
        <v>4036.8391451068633</v>
      </c>
      <c r="JB48" s="51">
        <f t="shared" si="124"/>
        <v>4036.8391451068633</v>
      </c>
      <c r="JC48" s="51">
        <f t="shared" si="124"/>
        <v>4036.8391451068633</v>
      </c>
      <c r="JD48" s="51">
        <f t="shared" si="124"/>
        <v>4036.8391451068633</v>
      </c>
      <c r="JE48" s="51">
        <f t="shared" si="124"/>
        <v>4036.8391451068633</v>
      </c>
      <c r="JG48" s="44">
        <v>30</v>
      </c>
      <c r="JH48" s="51">
        <f t="shared" si="128"/>
        <v>3.8535782310627315E-12</v>
      </c>
      <c r="JI48" s="51">
        <f t="shared" si="128"/>
        <v>197.41282339707865</v>
      </c>
      <c r="JJ48" s="51">
        <f t="shared" si="128"/>
        <v>384.70191226097012</v>
      </c>
      <c r="JK48" s="51">
        <f t="shared" si="128"/>
        <v>561.86726659167823</v>
      </c>
      <c r="JL48" s="51">
        <f t="shared" si="128"/>
        <v>728.90888638920308</v>
      </c>
      <c r="JM48" s="51">
        <f t="shared" si="128"/>
        <v>885.8267716535446</v>
      </c>
      <c r="JN48" s="51">
        <f t="shared" si="128"/>
        <v>1032.6209223847029</v>
      </c>
      <c r="JO48" s="51">
        <f t="shared" si="128"/>
        <v>1169.291338582678</v>
      </c>
      <c r="JP48" s="51">
        <f t="shared" si="128"/>
        <v>1295.8380202474693</v>
      </c>
      <c r="JQ48" s="51">
        <f t="shared" si="128"/>
        <v>1412.2609673790776</v>
      </c>
      <c r="JR48" s="51">
        <f t="shared" si="128"/>
        <v>1518.5601799775027</v>
      </c>
      <c r="JS48" s="51">
        <f t="shared" si="128"/>
        <v>1614.7356580427445</v>
      </c>
      <c r="JT48" s="51">
        <f t="shared" si="128"/>
        <v>1700.7874015748027</v>
      </c>
      <c r="JU48" s="51">
        <f t="shared" si="128"/>
        <v>1776.7154105736781</v>
      </c>
      <c r="JV48" s="51">
        <f t="shared" si="128"/>
        <v>1842.51968503937</v>
      </c>
      <c r="JW48" s="51">
        <f t="shared" si="128"/>
        <v>1898.2002249718785</v>
      </c>
      <c r="JX48" s="51">
        <f t="shared" si="125"/>
        <v>1943.7570303712041</v>
      </c>
      <c r="JY48" s="51">
        <f t="shared" si="125"/>
        <v>1979.1901012373455</v>
      </c>
      <c r="JZ48" s="51">
        <f t="shared" si="125"/>
        <v>2004.4994375703038</v>
      </c>
      <c r="KA48" s="51">
        <f t="shared" si="125"/>
        <v>2019.685039370079</v>
      </c>
      <c r="KB48" s="51">
        <f t="shared" si="125"/>
        <v>2024.7469066366707</v>
      </c>
      <c r="KC48" s="51">
        <f t="shared" si="125"/>
        <v>2019.685039370079</v>
      </c>
      <c r="KD48" s="51">
        <f t="shared" si="125"/>
        <v>2004.4994375703041</v>
      </c>
      <c r="KE48" s="51">
        <f t="shared" si="125"/>
        <v>1979.1901012373455</v>
      </c>
      <c r="KF48" s="51">
        <f t="shared" si="125"/>
        <v>1943.7570303712041</v>
      </c>
      <c r="KG48" s="51">
        <f t="shared" si="125"/>
        <v>1898.2002249718785</v>
      </c>
      <c r="KH48" s="51">
        <f t="shared" si="125"/>
        <v>1842.51968503937</v>
      </c>
      <c r="KI48" s="51">
        <f t="shared" si="125"/>
        <v>1776.7154105736786</v>
      </c>
      <c r="KJ48" s="51">
        <f t="shared" si="125"/>
        <v>1700.7874015748032</v>
      </c>
      <c r="KK48" s="51">
        <f t="shared" si="125"/>
        <v>1614.7356580427449</v>
      </c>
      <c r="KL48" s="51">
        <f t="shared" si="125"/>
        <v>1518.5601799775027</v>
      </c>
      <c r="KM48" s="51">
        <f t="shared" si="129"/>
        <v>1412.2609673790776</v>
      </c>
      <c r="KN48" s="51">
        <f t="shared" si="129"/>
        <v>1295.8380202474691</v>
      </c>
      <c r="KO48" s="51">
        <f t="shared" si="129"/>
        <v>1169.2913385826776</v>
      </c>
      <c r="KP48" s="51">
        <f t="shared" si="129"/>
        <v>1032.620922384702</v>
      </c>
      <c r="KQ48" s="51">
        <f t="shared" si="129"/>
        <v>885.82677165354335</v>
      </c>
      <c r="KR48" s="51">
        <f t="shared" si="129"/>
        <v>728.90888638920137</v>
      </c>
      <c r="KS48" s="51">
        <f t="shared" si="129"/>
        <v>561.86726659167584</v>
      </c>
      <c r="KT48" s="51">
        <f t="shared" si="129"/>
        <v>384.70191226096728</v>
      </c>
      <c r="KU48" s="51">
        <f t="shared" si="129"/>
        <v>197.41282339707516</v>
      </c>
      <c r="KV48" s="51">
        <f t="shared" si="129"/>
        <v>0</v>
      </c>
      <c r="KX48" s="53">
        <f t="shared" si="113"/>
        <v>9404.8080920433968</v>
      </c>
      <c r="KY48" s="53">
        <f t="shared" si="65"/>
        <v>9064.464878366658</v>
      </c>
      <c r="KZ48" s="53">
        <f t="shared" si="66"/>
        <v>8755.2054500943086</v>
      </c>
      <c r="LA48" s="53">
        <f t="shared" si="67"/>
        <v>8478.4186558886704</v>
      </c>
      <c r="LB48" s="53">
        <f t="shared" si="68"/>
        <v>8235.4186581095928</v>
      </c>
      <c r="LC48" s="53">
        <f t="shared" si="69"/>
        <v>8027.3778815096221</v>
      </c>
      <c r="LD48" s="53">
        <f t="shared" si="70"/>
        <v>7855.2538933443348</v>
      </c>
      <c r="LE48" s="53">
        <f t="shared" si="71"/>
        <v>7719.7166277758788</v>
      </c>
      <c r="LF48" s="53">
        <f t="shared" si="72"/>
        <v>7621.084164021926</v>
      </c>
      <c r="LG48" s="53">
        <f t="shared" si="73"/>
        <v>7559.2757949778743</v>
      </c>
      <c r="LH48" s="53">
        <f t="shared" si="74"/>
        <v>7533.7898504850282</v>
      </c>
      <c r="LI48" s="53">
        <f t="shared" si="75"/>
        <v>7543.710633709019</v>
      </c>
      <c r="LJ48" s="53">
        <f t="shared" si="76"/>
        <v>7587.7444999139661</v>
      </c>
      <c r="LK48" s="53">
        <f t="shared" si="77"/>
        <v>7664.2806546768725</v>
      </c>
      <c r="LL48" s="53">
        <f t="shared" si="78"/>
        <v>7771.4688475250123</v>
      </c>
      <c r="LM48" s="53">
        <f t="shared" si="79"/>
        <v>7907.3045691349425</v>
      </c>
      <c r="LN48" s="53">
        <f t="shared" si="80"/>
        <v>8069.712754900077</v>
      </c>
      <c r="LO48" s="53">
        <f t="shared" si="81"/>
        <v>8256.6228901762788</v>
      </c>
      <c r="LP48" s="53">
        <f t="shared" si="82"/>
        <v>8466.0310353177592</v>
      </c>
      <c r="LQ48" s="53">
        <f t="shared" si="83"/>
        <v>8696.0469017650994</v>
      </c>
      <c r="LR48" s="53">
        <f t="shared" si="84"/>
        <v>8944.9262155013457</v>
      </c>
      <c r="LS48" s="53">
        <f t="shared" si="85"/>
        <v>9211.0899968543363</v>
      </c>
      <c r="LT48" s="53">
        <f t="shared" si="86"/>
        <v>9493.1330927079507</v>
      </c>
      <c r="LU48" s="53">
        <f t="shared" si="87"/>
        <v>9789.824471763417</v>
      </c>
      <c r="LV48" s="53">
        <f t="shared" si="88"/>
        <v>10100.101623073087</v>
      </c>
      <c r="LW48" s="53">
        <f t="shared" si="89"/>
        <v>10423.061048047288</v>
      </c>
      <c r="LX48" s="53">
        <f t="shared" si="90"/>
        <v>10757.946426840103</v>
      </c>
      <c r="LY48" s="53">
        <f t="shared" si="91"/>
        <v>11104.135645822047</v>
      </c>
      <c r="LZ48" s="53">
        <f t="shared" si="92"/>
        <v>11461.127531599495</v>
      </c>
      <c r="MA48" s="53">
        <f t="shared" si="93"/>
        <v>11828.528861916833</v>
      </c>
      <c r="MB48" s="53">
        <f t="shared" si="94"/>
        <v>12206.042013518874</v>
      </c>
      <c r="MC48" s="53">
        <f t="shared" si="95"/>
        <v>12593.453453342601</v>
      </c>
      <c r="MD48" s="53">
        <f t="shared" si="96"/>
        <v>12990.623171523599</v>
      </c>
      <c r="ME48" s="53">
        <f t="shared" si="97"/>
        <v>13397.475082082859</v>
      </c>
      <c r="MF48" s="53">
        <f t="shared" si="98"/>
        <v>13813.988370605526</v>
      </c>
      <c r="MG48" s="53">
        <f t="shared" si="99"/>
        <v>14240.189740285237</v>
      </c>
      <c r="MH48" s="53">
        <f t="shared" si="100"/>
        <v>14676.146492644666</v>
      </c>
      <c r="MI48" s="53">
        <f t="shared" si="101"/>
        <v>15121.960372788955</v>
      </c>
      <c r="MJ48" s="53">
        <f t="shared" si="102"/>
        <v>15577.762108130013</v>
      </c>
      <c r="MK48" s="53">
        <f t="shared" si="103"/>
        <v>16043.706571977831</v>
      </c>
      <c r="ML48" s="53">
        <f t="shared" si="104"/>
        <v>16519.968507754442</v>
      </c>
      <c r="MS48" s="54"/>
      <c r="MT48" s="54"/>
      <c r="MU48" s="54"/>
      <c r="MV48" s="54"/>
      <c r="MW48" s="54"/>
      <c r="MX48" s="54"/>
      <c r="MY48" s="54"/>
      <c r="MZ48" s="54"/>
      <c r="NA48" s="54"/>
      <c r="NB48" s="54"/>
      <c r="NC48" s="54"/>
      <c r="ND48" s="54"/>
      <c r="NE48" s="54"/>
      <c r="NF48" s="54"/>
      <c r="NG48" s="54"/>
      <c r="NH48" s="54"/>
      <c r="NI48" s="54"/>
      <c r="NJ48" s="54"/>
      <c r="NK48" s="54"/>
      <c r="NL48" s="54"/>
      <c r="NM48" s="54"/>
      <c r="NN48" s="54"/>
      <c r="NO48" s="54"/>
      <c r="NP48" s="54"/>
      <c r="NQ48" s="54"/>
      <c r="NR48" s="54"/>
      <c r="NS48" s="54"/>
      <c r="NT48" s="54"/>
      <c r="NU48" s="54"/>
      <c r="NV48" s="54"/>
      <c r="NW48" s="54"/>
      <c r="NX48" s="54"/>
      <c r="NY48" s="54"/>
      <c r="NZ48" s="54"/>
      <c r="OA48" s="54"/>
      <c r="OB48" s="54"/>
      <c r="OC48" s="54"/>
      <c r="OD48" s="54"/>
      <c r="OE48" s="54"/>
      <c r="OF48" s="54"/>
      <c r="OG48" s="54"/>
      <c r="OH48" s="55"/>
      <c r="OI48" s="55"/>
      <c r="OJ48" s="55"/>
      <c r="OK48" s="55"/>
      <c r="OL48" s="55"/>
      <c r="OM48" s="55"/>
      <c r="ON48" s="55"/>
      <c r="OO48" s="55"/>
      <c r="OP48" s="55"/>
      <c r="OQ48" s="55"/>
      <c r="OR48" s="55"/>
    </row>
    <row r="49" spans="1:408" s="28" customFormat="1" ht="13.8" x14ac:dyDescent="0.3">
      <c r="A49" s="74"/>
      <c r="B49" s="74"/>
      <c r="C49" s="90"/>
      <c r="D49" s="74"/>
      <c r="E49" s="79"/>
      <c r="F49" s="91"/>
      <c r="G49" s="91"/>
      <c r="M49" s="11"/>
      <c r="N49" s="11"/>
      <c r="O49" s="11"/>
      <c r="P49" s="11"/>
      <c r="Q49" s="11"/>
      <c r="R49" s="12"/>
      <c r="S49" s="12"/>
      <c r="U49" s="47">
        <f t="shared" si="105"/>
        <v>0.17499999999999996</v>
      </c>
      <c r="V49" s="28">
        <f t="shared" si="0"/>
        <v>-4820.8259681825502</v>
      </c>
      <c r="Z49" s="47">
        <f t="shared" si="106"/>
        <v>0.15875000000000011</v>
      </c>
      <c r="AA49" s="28">
        <f t="shared" si="1"/>
        <v>-5314.2963428783969</v>
      </c>
      <c r="AC49" s="5"/>
      <c r="AD49" s="5"/>
      <c r="AE49" s="5"/>
      <c r="AF49" s="5"/>
      <c r="AG49" s="5"/>
      <c r="AH49" s="49">
        <f t="shared" si="134"/>
        <v>0.15875000000000011</v>
      </c>
      <c r="AI49" s="49">
        <f t="shared" si="135"/>
        <v>7.9375000000000057E-2</v>
      </c>
      <c r="AJ49" s="49">
        <f t="shared" si="4"/>
        <v>0.23812499999999995</v>
      </c>
      <c r="AK49" s="49">
        <f t="shared" si="5"/>
        <v>0.11112500000000007</v>
      </c>
      <c r="AL49" s="50">
        <f t="shared" si="6"/>
        <v>3796.4004499437592</v>
      </c>
      <c r="AN49" s="5"/>
      <c r="AO49" s="5"/>
      <c r="AP49" s="5"/>
      <c r="AQ49" s="5"/>
      <c r="AR49" s="5"/>
      <c r="AS49" s="49">
        <f t="shared" si="136"/>
        <v>0.17499999999999996</v>
      </c>
      <c r="AT49" s="49">
        <f t="shared" si="137"/>
        <v>8.7499999999999981E-2</v>
      </c>
      <c r="AU49" s="49">
        <f t="shared" si="9"/>
        <v>0.26250000000000001</v>
      </c>
      <c r="AV49" s="49">
        <f t="shared" si="10"/>
        <v>0.11112499999999997</v>
      </c>
      <c r="AW49" s="50">
        <f t="shared" si="11"/>
        <v>1518.5601799775027</v>
      </c>
      <c r="AZ49" s="44">
        <v>31</v>
      </c>
      <c r="BA49" s="51">
        <f t="shared" ref="BA49:BJ59" si="138">$C$31/$G$18</f>
        <v>0</v>
      </c>
      <c r="BB49" s="51">
        <f t="shared" si="138"/>
        <v>0</v>
      </c>
      <c r="BC49" s="51">
        <f t="shared" si="138"/>
        <v>0</v>
      </c>
      <c r="BD49" s="51">
        <f t="shared" si="138"/>
        <v>0</v>
      </c>
      <c r="BE49" s="51">
        <f t="shared" si="138"/>
        <v>0</v>
      </c>
      <c r="BF49" s="51">
        <f t="shared" si="138"/>
        <v>0</v>
      </c>
      <c r="BG49" s="51">
        <f t="shared" si="138"/>
        <v>0</v>
      </c>
      <c r="BH49" s="51">
        <f t="shared" si="138"/>
        <v>0</v>
      </c>
      <c r="BI49" s="51">
        <f t="shared" si="138"/>
        <v>0</v>
      </c>
      <c r="BJ49" s="51">
        <f t="shared" si="138"/>
        <v>0</v>
      </c>
      <c r="BK49" s="51">
        <f t="shared" ref="BK49:BT59" si="139">$C$31/$G$18</f>
        <v>0</v>
      </c>
      <c r="BL49" s="51">
        <f t="shared" si="139"/>
        <v>0</v>
      </c>
      <c r="BM49" s="51">
        <f t="shared" si="139"/>
        <v>0</v>
      </c>
      <c r="BN49" s="51">
        <f t="shared" si="139"/>
        <v>0</v>
      </c>
      <c r="BO49" s="51">
        <f t="shared" si="139"/>
        <v>0</v>
      </c>
      <c r="BP49" s="51">
        <f t="shared" si="139"/>
        <v>0</v>
      </c>
      <c r="BQ49" s="51">
        <f t="shared" si="139"/>
        <v>0</v>
      </c>
      <c r="BR49" s="51">
        <f t="shared" si="139"/>
        <v>0</v>
      </c>
      <c r="BS49" s="51">
        <f t="shared" si="139"/>
        <v>0</v>
      </c>
      <c r="BT49" s="51">
        <f t="shared" si="139"/>
        <v>0</v>
      </c>
      <c r="BU49" s="51">
        <f t="shared" ref="BU49:CD59" si="140">$C$31/$G$18</f>
        <v>0</v>
      </c>
      <c r="BV49" s="51">
        <f t="shared" si="140"/>
        <v>0</v>
      </c>
      <c r="BW49" s="51">
        <f t="shared" si="140"/>
        <v>0</v>
      </c>
      <c r="BX49" s="51">
        <f t="shared" si="140"/>
        <v>0</v>
      </c>
      <c r="BY49" s="51">
        <f t="shared" si="140"/>
        <v>0</v>
      </c>
      <c r="BZ49" s="51">
        <f t="shared" si="140"/>
        <v>0</v>
      </c>
      <c r="CA49" s="51">
        <f t="shared" si="140"/>
        <v>0</v>
      </c>
      <c r="CB49" s="51">
        <f t="shared" si="140"/>
        <v>0</v>
      </c>
      <c r="CC49" s="51">
        <f t="shared" si="140"/>
        <v>0</v>
      </c>
      <c r="CD49" s="51">
        <f t="shared" si="140"/>
        <v>0</v>
      </c>
      <c r="CE49" s="51">
        <f t="shared" ref="CE49:CO59" si="141">$C$31/$G$18</f>
        <v>0</v>
      </c>
      <c r="CF49" s="51">
        <f t="shared" si="141"/>
        <v>0</v>
      </c>
      <c r="CG49" s="51">
        <f t="shared" si="141"/>
        <v>0</v>
      </c>
      <c r="CH49" s="51">
        <f t="shared" si="141"/>
        <v>0</v>
      </c>
      <c r="CI49" s="51">
        <f t="shared" si="141"/>
        <v>0</v>
      </c>
      <c r="CJ49" s="51">
        <f t="shared" si="141"/>
        <v>0</v>
      </c>
      <c r="CK49" s="51">
        <f t="shared" si="141"/>
        <v>0</v>
      </c>
      <c r="CL49" s="51">
        <f t="shared" si="141"/>
        <v>0</v>
      </c>
      <c r="CM49" s="51">
        <f t="shared" si="141"/>
        <v>0</v>
      </c>
      <c r="CN49" s="51">
        <f t="shared" si="141"/>
        <v>0</v>
      </c>
      <c r="CO49" s="51">
        <f t="shared" si="141"/>
        <v>0</v>
      </c>
      <c r="CQ49" s="44">
        <v>31</v>
      </c>
      <c r="CR49" s="51">
        <f t="shared" si="16"/>
        <v>-4820.8259681825502</v>
      </c>
      <c r="CS49" s="51">
        <f t="shared" si="120"/>
        <v>-4820.8259681825502</v>
      </c>
      <c r="CT49" s="51">
        <f t="shared" si="120"/>
        <v>-4820.8259681825502</v>
      </c>
      <c r="CU49" s="51">
        <f t="shared" si="120"/>
        <v>-4820.8259681825502</v>
      </c>
      <c r="CV49" s="51">
        <f t="shared" si="120"/>
        <v>-4820.8259681825502</v>
      </c>
      <c r="CW49" s="51">
        <f t="shared" si="120"/>
        <v>-4820.8259681825502</v>
      </c>
      <c r="CX49" s="51">
        <f t="shared" si="120"/>
        <v>-4820.8259681825502</v>
      </c>
      <c r="CY49" s="51">
        <f t="shared" si="120"/>
        <v>-4820.8259681825502</v>
      </c>
      <c r="CZ49" s="51">
        <f t="shared" si="120"/>
        <v>-4820.8259681825502</v>
      </c>
      <c r="DA49" s="51">
        <f t="shared" si="120"/>
        <v>-4820.8259681825502</v>
      </c>
      <c r="DB49" s="51">
        <f t="shared" si="120"/>
        <v>-4820.8259681825502</v>
      </c>
      <c r="DC49" s="51">
        <f t="shared" si="120"/>
        <v>-4820.8259681825502</v>
      </c>
      <c r="DD49" s="51">
        <f t="shared" si="120"/>
        <v>-4820.8259681825502</v>
      </c>
      <c r="DE49" s="51">
        <f t="shared" si="120"/>
        <v>-4820.8259681825502</v>
      </c>
      <c r="DF49" s="51">
        <f t="shared" si="120"/>
        <v>-4820.8259681825502</v>
      </c>
      <c r="DG49" s="51">
        <f t="shared" si="120"/>
        <v>-4820.8259681825502</v>
      </c>
      <c r="DH49" s="51">
        <f t="shared" si="120"/>
        <v>-4820.8259681825502</v>
      </c>
      <c r="DI49" s="51">
        <f t="shared" si="118"/>
        <v>-4820.8259681825502</v>
      </c>
      <c r="DJ49" s="51">
        <f t="shared" si="118"/>
        <v>-4820.8259681825502</v>
      </c>
      <c r="DK49" s="51">
        <f t="shared" si="118"/>
        <v>-4820.8259681825502</v>
      </c>
      <c r="DL49" s="51">
        <f t="shared" si="118"/>
        <v>-4820.8259681825502</v>
      </c>
      <c r="DM49" s="51">
        <f t="shared" si="118"/>
        <v>-4820.8259681825502</v>
      </c>
      <c r="DN49" s="51">
        <f t="shared" si="118"/>
        <v>-4820.8259681825502</v>
      </c>
      <c r="DO49" s="51">
        <f t="shared" si="118"/>
        <v>-4820.8259681825502</v>
      </c>
      <c r="DP49" s="51">
        <f t="shared" si="118"/>
        <v>-4820.8259681825502</v>
      </c>
      <c r="DQ49" s="51">
        <f t="shared" si="118"/>
        <v>-4820.8259681825502</v>
      </c>
      <c r="DR49" s="51">
        <f t="shared" si="118"/>
        <v>-4820.8259681825502</v>
      </c>
      <c r="DS49" s="51">
        <f t="shared" si="118"/>
        <v>-4820.8259681825502</v>
      </c>
      <c r="DT49" s="51">
        <f t="shared" si="118"/>
        <v>-4820.8259681825502</v>
      </c>
      <c r="DU49" s="51">
        <f t="shared" si="118"/>
        <v>-4820.8259681825502</v>
      </c>
      <c r="DV49" s="51">
        <f t="shared" si="118"/>
        <v>-4820.8259681825502</v>
      </c>
      <c r="DW49" s="51">
        <f t="shared" si="118"/>
        <v>-4820.8259681825502</v>
      </c>
      <c r="DX49" s="51">
        <f t="shared" si="121"/>
        <v>-4820.8259681825502</v>
      </c>
      <c r="DY49" s="51">
        <f t="shared" si="121"/>
        <v>-4820.8259681825502</v>
      </c>
      <c r="DZ49" s="51">
        <f t="shared" si="121"/>
        <v>-4820.8259681825502</v>
      </c>
      <c r="EA49" s="51">
        <f t="shared" si="121"/>
        <v>-4820.8259681825502</v>
      </c>
      <c r="EB49" s="51">
        <f t="shared" si="121"/>
        <v>-4820.8259681825502</v>
      </c>
      <c r="EC49" s="51">
        <f t="shared" si="121"/>
        <v>-4820.8259681825502</v>
      </c>
      <c r="ED49" s="51">
        <f t="shared" si="121"/>
        <v>-4820.8259681825502</v>
      </c>
      <c r="EE49" s="51">
        <f t="shared" si="121"/>
        <v>-4820.8259681825502</v>
      </c>
      <c r="EF49" s="51">
        <f t="shared" si="121"/>
        <v>-4820.8259681825502</v>
      </c>
      <c r="EH49" s="44">
        <v>31</v>
      </c>
      <c r="EI49" s="51">
        <f t="shared" si="126"/>
        <v>10628.592685756783</v>
      </c>
      <c r="EJ49" s="51">
        <f t="shared" si="126"/>
        <v>10097.163051468944</v>
      </c>
      <c r="EK49" s="51">
        <f t="shared" si="126"/>
        <v>9565.7334171811053</v>
      </c>
      <c r="EL49" s="51">
        <f t="shared" si="126"/>
        <v>9034.3037828932665</v>
      </c>
      <c r="EM49" s="51">
        <f t="shared" si="126"/>
        <v>8502.8741486054259</v>
      </c>
      <c r="EN49" s="51">
        <f t="shared" si="126"/>
        <v>7971.4445143175872</v>
      </c>
      <c r="EO49" s="51">
        <f t="shared" si="126"/>
        <v>7440.0148800297484</v>
      </c>
      <c r="EP49" s="51">
        <f t="shared" si="126"/>
        <v>6908.5852457419087</v>
      </c>
      <c r="EQ49" s="51">
        <f t="shared" si="126"/>
        <v>6377.1556114540699</v>
      </c>
      <c r="ER49" s="51">
        <f t="shared" si="126"/>
        <v>5845.7259771662302</v>
      </c>
      <c r="ES49" s="51">
        <f t="shared" si="126"/>
        <v>5314.2963428783914</v>
      </c>
      <c r="ET49" s="51">
        <f t="shared" si="126"/>
        <v>4782.8667085905527</v>
      </c>
      <c r="EU49" s="51">
        <f t="shared" si="126"/>
        <v>4251.437074302713</v>
      </c>
      <c r="EV49" s="51">
        <f t="shared" si="126"/>
        <v>3720.0074400148742</v>
      </c>
      <c r="EW49" s="51">
        <f t="shared" si="126"/>
        <v>3188.577805727035</v>
      </c>
      <c r="EX49" s="51">
        <f t="shared" si="126"/>
        <v>2657.1481714391957</v>
      </c>
      <c r="EY49" s="51">
        <f t="shared" si="122"/>
        <v>2125.7185371513565</v>
      </c>
      <c r="EZ49" s="51">
        <f t="shared" si="122"/>
        <v>1594.2889028635175</v>
      </c>
      <c r="FA49" s="51">
        <f t="shared" si="122"/>
        <v>1062.8592685756782</v>
      </c>
      <c r="FB49" s="51">
        <f t="shared" si="122"/>
        <v>531.42963428783912</v>
      </c>
      <c r="FC49" s="51">
        <f t="shared" si="122"/>
        <v>0</v>
      </c>
      <c r="FD49" s="51">
        <f t="shared" si="122"/>
        <v>-531.42963428783912</v>
      </c>
      <c r="FE49" s="51">
        <f t="shared" si="122"/>
        <v>-1062.8592685756782</v>
      </c>
      <c r="FF49" s="51">
        <f t="shared" si="122"/>
        <v>-1594.2889028635175</v>
      </c>
      <c r="FG49" s="51">
        <f t="shared" si="122"/>
        <v>-2125.7185371513565</v>
      </c>
      <c r="FH49" s="51">
        <f t="shared" si="122"/>
        <v>-2657.1481714391966</v>
      </c>
      <c r="FI49" s="51">
        <f t="shared" si="122"/>
        <v>-3188.5778057270368</v>
      </c>
      <c r="FJ49" s="51">
        <f t="shared" si="122"/>
        <v>-3720.0074400148769</v>
      </c>
      <c r="FK49" s="51">
        <f t="shared" si="122"/>
        <v>-4251.4370743027166</v>
      </c>
      <c r="FL49" s="51">
        <f t="shared" si="122"/>
        <v>-4782.8667085905572</v>
      </c>
      <c r="FM49" s="51">
        <f t="shared" si="122"/>
        <v>-5314.2963428783969</v>
      </c>
      <c r="FN49" s="51">
        <f t="shared" si="127"/>
        <v>-5845.7259771662375</v>
      </c>
      <c r="FO49" s="51">
        <f t="shared" si="127"/>
        <v>-6377.1556114540772</v>
      </c>
      <c r="FP49" s="51">
        <f t="shared" si="127"/>
        <v>-6908.5852457419178</v>
      </c>
      <c r="FQ49" s="51">
        <f t="shared" si="127"/>
        <v>-7440.0148800297575</v>
      </c>
      <c r="FR49" s="51">
        <f t="shared" si="127"/>
        <v>-7971.4445143175972</v>
      </c>
      <c r="FS49" s="51">
        <f t="shared" si="127"/>
        <v>-8502.8741486054369</v>
      </c>
      <c r="FT49" s="51">
        <f t="shared" si="127"/>
        <v>-9034.3037828932775</v>
      </c>
      <c r="FU49" s="51">
        <f t="shared" si="127"/>
        <v>-9565.7334171811181</v>
      </c>
      <c r="FV49" s="51">
        <f t="shared" si="127"/>
        <v>-10097.16305146896</v>
      </c>
      <c r="FW49" s="51">
        <f t="shared" si="127"/>
        <v>-10628.592685756797</v>
      </c>
      <c r="FY49" s="44">
        <v>31</v>
      </c>
      <c r="FZ49" s="51">
        <f t="shared" si="20"/>
        <v>5807.7667175742326</v>
      </c>
      <c r="GA49" s="51">
        <f t="shared" si="21"/>
        <v>5276.3370832863939</v>
      </c>
      <c r="GB49" s="51">
        <f t="shared" si="22"/>
        <v>4744.9074489985551</v>
      </c>
      <c r="GC49" s="51">
        <f t="shared" si="23"/>
        <v>4213.4778147107163</v>
      </c>
      <c r="GD49" s="51">
        <f t="shared" si="24"/>
        <v>3682.0481804228757</v>
      </c>
      <c r="GE49" s="51">
        <f t="shared" si="25"/>
        <v>3150.6185461350369</v>
      </c>
      <c r="GF49" s="51">
        <f t="shared" si="26"/>
        <v>2619.1889118471981</v>
      </c>
      <c r="GG49" s="51">
        <f t="shared" si="27"/>
        <v>2087.7592775593585</v>
      </c>
      <c r="GH49" s="51">
        <f t="shared" si="28"/>
        <v>1556.3296432715197</v>
      </c>
      <c r="GI49" s="51">
        <f t="shared" si="29"/>
        <v>1024.90000898368</v>
      </c>
      <c r="GJ49" s="51">
        <f t="shared" si="30"/>
        <v>493.4703746958412</v>
      </c>
      <c r="GK49" s="51">
        <f t="shared" si="31"/>
        <v>-37.959259591997579</v>
      </c>
      <c r="GL49" s="51">
        <f t="shared" si="32"/>
        <v>-569.38889387983727</v>
      </c>
      <c r="GM49" s="51">
        <f t="shared" si="33"/>
        <v>-1100.818528167676</v>
      </c>
      <c r="GN49" s="51">
        <f t="shared" si="34"/>
        <v>-1632.2481624555153</v>
      </c>
      <c r="GO49" s="51">
        <f t="shared" si="35"/>
        <v>-2163.6777967433545</v>
      </c>
      <c r="GP49" s="51">
        <f t="shared" si="36"/>
        <v>-2695.1074310311938</v>
      </c>
      <c r="GQ49" s="51">
        <f t="shared" si="37"/>
        <v>-3226.537065319033</v>
      </c>
      <c r="GR49" s="51">
        <f t="shared" si="38"/>
        <v>-3757.9666996068718</v>
      </c>
      <c r="GS49" s="51">
        <f t="shared" si="39"/>
        <v>-4289.3963338947115</v>
      </c>
      <c r="GT49" s="51">
        <f t="shared" si="40"/>
        <v>-4820.8259681825502</v>
      </c>
      <c r="GU49" s="51">
        <f t="shared" si="41"/>
        <v>-5352.255602470389</v>
      </c>
      <c r="GV49" s="51">
        <f t="shared" si="42"/>
        <v>-5883.6852367582287</v>
      </c>
      <c r="GW49" s="51">
        <f t="shared" si="43"/>
        <v>-6415.1148710460675</v>
      </c>
      <c r="GX49" s="51">
        <f t="shared" si="44"/>
        <v>-6946.5445053339063</v>
      </c>
      <c r="GY49" s="51">
        <f t="shared" si="45"/>
        <v>-7477.9741396217469</v>
      </c>
      <c r="GZ49" s="51">
        <f t="shared" si="46"/>
        <v>-8009.4037739095875</v>
      </c>
      <c r="HA49" s="51">
        <f t="shared" si="47"/>
        <v>-8540.8334081974281</v>
      </c>
      <c r="HB49" s="51">
        <f t="shared" si="48"/>
        <v>-9072.2630424852669</v>
      </c>
      <c r="HC49" s="51">
        <f t="shared" si="49"/>
        <v>-9603.6926767731075</v>
      </c>
      <c r="HD49" s="51">
        <f t="shared" si="50"/>
        <v>-10135.122311060946</v>
      </c>
      <c r="HE49" s="51">
        <f t="shared" si="51"/>
        <v>-10666.551945348787</v>
      </c>
      <c r="HF49" s="51">
        <f t="shared" si="52"/>
        <v>-11197.981579636627</v>
      </c>
      <c r="HG49" s="51">
        <f t="shared" si="53"/>
        <v>-11729.411213924468</v>
      </c>
      <c r="HH49" s="51">
        <f t="shared" si="54"/>
        <v>-12260.840848212309</v>
      </c>
      <c r="HI49" s="51">
        <f t="shared" si="55"/>
        <v>-12792.270482500147</v>
      </c>
      <c r="HJ49" s="51">
        <f t="shared" si="56"/>
        <v>-13323.700116787986</v>
      </c>
      <c r="HK49" s="51">
        <f t="shared" si="57"/>
        <v>-13855.129751075827</v>
      </c>
      <c r="HL49" s="51">
        <f t="shared" si="58"/>
        <v>-14386.559385363667</v>
      </c>
      <c r="HM49" s="51">
        <f t="shared" si="59"/>
        <v>-14917.989019651512</v>
      </c>
      <c r="HN49" s="51">
        <f t="shared" si="60"/>
        <v>-15449.418653939349</v>
      </c>
      <c r="HP49" s="44">
        <v>31</v>
      </c>
      <c r="HQ49" s="52">
        <f t="shared" si="61"/>
        <v>3796.4004499437592</v>
      </c>
      <c r="HR49" s="51">
        <f t="shared" si="123"/>
        <v>3796.4004499437592</v>
      </c>
      <c r="HS49" s="51">
        <f t="shared" si="123"/>
        <v>3796.4004499437592</v>
      </c>
      <c r="HT49" s="51">
        <f t="shared" si="123"/>
        <v>3796.4004499437592</v>
      </c>
      <c r="HU49" s="51">
        <f t="shared" si="123"/>
        <v>3796.4004499437592</v>
      </c>
      <c r="HV49" s="51">
        <f t="shared" si="123"/>
        <v>3796.4004499437592</v>
      </c>
      <c r="HW49" s="51">
        <f t="shared" si="123"/>
        <v>3796.4004499437592</v>
      </c>
      <c r="HX49" s="51">
        <f t="shared" si="123"/>
        <v>3796.4004499437592</v>
      </c>
      <c r="HY49" s="51">
        <f t="shared" si="123"/>
        <v>3796.4004499437592</v>
      </c>
      <c r="HZ49" s="51">
        <f t="shared" si="123"/>
        <v>3796.4004499437592</v>
      </c>
      <c r="IA49" s="51">
        <f t="shared" si="123"/>
        <v>3796.4004499437592</v>
      </c>
      <c r="IB49" s="51">
        <f t="shared" si="123"/>
        <v>3796.4004499437592</v>
      </c>
      <c r="IC49" s="51">
        <f t="shared" si="123"/>
        <v>3796.4004499437592</v>
      </c>
      <c r="ID49" s="51">
        <f t="shared" si="123"/>
        <v>3796.4004499437592</v>
      </c>
      <c r="IE49" s="51">
        <f t="shared" si="123"/>
        <v>3796.4004499437592</v>
      </c>
      <c r="IF49" s="51">
        <f t="shared" si="123"/>
        <v>3796.4004499437592</v>
      </c>
      <c r="IG49" s="51">
        <f t="shared" si="123"/>
        <v>3796.4004499437592</v>
      </c>
      <c r="IH49" s="51">
        <f t="shared" si="119"/>
        <v>3796.4004499437592</v>
      </c>
      <c r="II49" s="51">
        <f t="shared" si="119"/>
        <v>3796.4004499437592</v>
      </c>
      <c r="IJ49" s="51">
        <f t="shared" si="119"/>
        <v>3796.4004499437592</v>
      </c>
      <c r="IK49" s="51">
        <f t="shared" si="119"/>
        <v>3796.4004499437592</v>
      </c>
      <c r="IL49" s="51">
        <f t="shared" si="119"/>
        <v>3796.4004499437592</v>
      </c>
      <c r="IM49" s="51">
        <f t="shared" si="119"/>
        <v>3796.4004499437592</v>
      </c>
      <c r="IN49" s="51">
        <f t="shared" si="119"/>
        <v>3796.4004499437592</v>
      </c>
      <c r="IO49" s="51">
        <f t="shared" si="119"/>
        <v>3796.4004499437592</v>
      </c>
      <c r="IP49" s="51">
        <f t="shared" si="119"/>
        <v>3796.4004499437592</v>
      </c>
      <c r="IQ49" s="51">
        <f t="shared" si="119"/>
        <v>3796.4004499437592</v>
      </c>
      <c r="IR49" s="51">
        <f t="shared" si="119"/>
        <v>3796.4004499437592</v>
      </c>
      <c r="IS49" s="51">
        <f t="shared" si="119"/>
        <v>3796.4004499437592</v>
      </c>
      <c r="IT49" s="51">
        <f t="shared" si="119"/>
        <v>3796.4004499437592</v>
      </c>
      <c r="IU49" s="51">
        <f t="shared" si="119"/>
        <v>3796.4004499437592</v>
      </c>
      <c r="IV49" s="51">
        <f t="shared" si="119"/>
        <v>3796.4004499437592</v>
      </c>
      <c r="IW49" s="51">
        <f t="shared" si="124"/>
        <v>3796.4004499437592</v>
      </c>
      <c r="IX49" s="51">
        <f t="shared" si="124"/>
        <v>3796.4004499437592</v>
      </c>
      <c r="IY49" s="51">
        <f t="shared" si="124"/>
        <v>3796.4004499437592</v>
      </c>
      <c r="IZ49" s="51">
        <f t="shared" si="124"/>
        <v>3796.4004499437592</v>
      </c>
      <c r="JA49" s="51">
        <f t="shared" si="124"/>
        <v>3796.4004499437592</v>
      </c>
      <c r="JB49" s="51">
        <f t="shared" si="124"/>
        <v>3796.4004499437592</v>
      </c>
      <c r="JC49" s="51">
        <f t="shared" si="124"/>
        <v>3796.4004499437592</v>
      </c>
      <c r="JD49" s="51">
        <f t="shared" si="124"/>
        <v>3796.4004499437592</v>
      </c>
      <c r="JE49" s="51">
        <f t="shared" si="124"/>
        <v>3796.4004499437592</v>
      </c>
      <c r="JG49" s="44">
        <v>31</v>
      </c>
      <c r="JH49" s="51">
        <f t="shared" si="128"/>
        <v>3.8535782310627315E-12</v>
      </c>
      <c r="JI49" s="51">
        <f t="shared" si="128"/>
        <v>197.41282339707865</v>
      </c>
      <c r="JJ49" s="51">
        <f t="shared" si="128"/>
        <v>384.70191226097012</v>
      </c>
      <c r="JK49" s="51">
        <f t="shared" si="128"/>
        <v>561.86726659167823</v>
      </c>
      <c r="JL49" s="51">
        <f t="shared" si="128"/>
        <v>728.90888638920308</v>
      </c>
      <c r="JM49" s="51">
        <f t="shared" si="128"/>
        <v>885.8267716535446</v>
      </c>
      <c r="JN49" s="51">
        <f t="shared" si="128"/>
        <v>1032.6209223847029</v>
      </c>
      <c r="JO49" s="51">
        <f t="shared" si="128"/>
        <v>1169.291338582678</v>
      </c>
      <c r="JP49" s="51">
        <f t="shared" si="128"/>
        <v>1295.8380202474693</v>
      </c>
      <c r="JQ49" s="51">
        <f t="shared" si="128"/>
        <v>1412.2609673790776</v>
      </c>
      <c r="JR49" s="51">
        <f t="shared" si="128"/>
        <v>1518.5601799775027</v>
      </c>
      <c r="JS49" s="51">
        <f t="shared" si="128"/>
        <v>1614.7356580427445</v>
      </c>
      <c r="JT49" s="51">
        <f t="shared" si="128"/>
        <v>1700.7874015748027</v>
      </c>
      <c r="JU49" s="51">
        <f t="shared" si="128"/>
        <v>1776.7154105736781</v>
      </c>
      <c r="JV49" s="51">
        <f t="shared" si="128"/>
        <v>1842.51968503937</v>
      </c>
      <c r="JW49" s="51">
        <f t="shared" si="128"/>
        <v>1898.2002249718785</v>
      </c>
      <c r="JX49" s="51">
        <f t="shared" si="125"/>
        <v>1943.7570303712041</v>
      </c>
      <c r="JY49" s="51">
        <f t="shared" si="125"/>
        <v>1979.1901012373455</v>
      </c>
      <c r="JZ49" s="51">
        <f t="shared" si="125"/>
        <v>2004.4994375703038</v>
      </c>
      <c r="KA49" s="51">
        <f t="shared" si="125"/>
        <v>2019.685039370079</v>
      </c>
      <c r="KB49" s="51">
        <f t="shared" si="125"/>
        <v>2024.7469066366707</v>
      </c>
      <c r="KC49" s="51">
        <f t="shared" si="125"/>
        <v>2019.685039370079</v>
      </c>
      <c r="KD49" s="51">
        <f t="shared" si="125"/>
        <v>2004.4994375703041</v>
      </c>
      <c r="KE49" s="51">
        <f t="shared" si="125"/>
        <v>1979.1901012373455</v>
      </c>
      <c r="KF49" s="51">
        <f t="shared" si="125"/>
        <v>1943.7570303712041</v>
      </c>
      <c r="KG49" s="51">
        <f t="shared" si="125"/>
        <v>1898.2002249718785</v>
      </c>
      <c r="KH49" s="51">
        <f t="shared" si="125"/>
        <v>1842.51968503937</v>
      </c>
      <c r="KI49" s="51">
        <f t="shared" si="125"/>
        <v>1776.7154105736786</v>
      </c>
      <c r="KJ49" s="51">
        <f t="shared" si="125"/>
        <v>1700.7874015748032</v>
      </c>
      <c r="KK49" s="51">
        <f t="shared" si="125"/>
        <v>1614.7356580427449</v>
      </c>
      <c r="KL49" s="51">
        <f t="shared" si="125"/>
        <v>1518.5601799775027</v>
      </c>
      <c r="KM49" s="51">
        <f t="shared" si="129"/>
        <v>1412.2609673790776</v>
      </c>
      <c r="KN49" s="51">
        <f t="shared" si="129"/>
        <v>1295.8380202474691</v>
      </c>
      <c r="KO49" s="51">
        <f t="shared" si="129"/>
        <v>1169.2913385826776</v>
      </c>
      <c r="KP49" s="51">
        <f t="shared" si="129"/>
        <v>1032.620922384702</v>
      </c>
      <c r="KQ49" s="51">
        <f t="shared" si="129"/>
        <v>885.82677165354335</v>
      </c>
      <c r="KR49" s="51">
        <f t="shared" si="129"/>
        <v>728.90888638920137</v>
      </c>
      <c r="KS49" s="51">
        <f t="shared" si="129"/>
        <v>561.86726659167584</v>
      </c>
      <c r="KT49" s="51">
        <f t="shared" si="129"/>
        <v>384.70191226096728</v>
      </c>
      <c r="KU49" s="51">
        <f t="shared" si="129"/>
        <v>197.41282339707516</v>
      </c>
      <c r="KV49" s="51">
        <f t="shared" si="129"/>
        <v>0</v>
      </c>
      <c r="KX49" s="53">
        <f t="shared" si="113"/>
        <v>8773.1478600763658</v>
      </c>
      <c r="KY49" s="53">
        <f t="shared" si="65"/>
        <v>8437.6903009050711</v>
      </c>
      <c r="KZ49" s="53">
        <f t="shared" si="66"/>
        <v>8136.098728042406</v>
      </c>
      <c r="LA49" s="53">
        <f t="shared" si="67"/>
        <v>7870.0984047126458</v>
      </c>
      <c r="LB49" s="53">
        <f t="shared" si="68"/>
        <v>7641.2938973662303</v>
      </c>
      <c r="LC49" s="53">
        <f t="shared" si="69"/>
        <v>7451.0692897317776</v>
      </c>
      <c r="LD49" s="53">
        <f t="shared" si="70"/>
        <v>7300.482011003297</v>
      </c>
      <c r="LE49" s="53">
        <f t="shared" si="71"/>
        <v>7190.1623509826341</v>
      </c>
      <c r="LF49" s="53">
        <f t="shared" si="72"/>
        <v>7120.2331149816882</v>
      </c>
      <c r="LG49" s="53">
        <f t="shared" si="73"/>
        <v>7090.2632022627868</v>
      </c>
      <c r="LH49" s="53">
        <f t="shared" si="74"/>
        <v>7099.2645534831217</v>
      </c>
      <c r="LI49" s="53">
        <f t="shared" si="75"/>
        <v>7145.7346557546134</v>
      </c>
      <c r="LJ49" s="53">
        <f t="shared" si="76"/>
        <v>7227.7386641701387</v>
      </c>
      <c r="LK49" s="53">
        <f t="shared" si="77"/>
        <v>7343.0186920276019</v>
      </c>
      <c r="LL49" s="53">
        <f t="shared" si="78"/>
        <v>7489.1147382124991</v>
      </c>
      <c r="LM49" s="53">
        <f t="shared" si="79"/>
        <v>7663.4824342050642</v>
      </c>
      <c r="LN49" s="53">
        <f t="shared" si="80"/>
        <v>7863.5963383906947</v>
      </c>
      <c r="LO49" s="53">
        <f t="shared" si="81"/>
        <v>8087.0322698369873</v>
      </c>
      <c r="LP49" s="53">
        <f t="shared" si="82"/>
        <v>8331.5266806277868</v>
      </c>
      <c r="LQ49" s="53">
        <f t="shared" si="83"/>
        <v>8595.0144277362833</v>
      </c>
      <c r="LR49" s="53">
        <f t="shared" si="84"/>
        <v>8875.648272228178</v>
      </c>
      <c r="LS49" s="53">
        <f t="shared" si="85"/>
        <v>9171.8041920846281</v>
      </c>
      <c r="LT49" s="53">
        <f t="shared" si="86"/>
        <v>9482.0765172985848</v>
      </c>
      <c r="LU49" s="53">
        <f t="shared" si="87"/>
        <v>9805.2663558020504</v>
      </c>
      <c r="LV49" s="53">
        <f t="shared" si="88"/>
        <v>10140.366062077674</v>
      </c>
      <c r="LW49" s="53">
        <f t="shared" si="89"/>
        <v>10486.54178669503</v>
      </c>
      <c r="LX49" s="53">
        <f t="shared" si="90"/>
        <v>10843.115526074111</v>
      </c>
      <c r="LY49" s="53">
        <f t="shared" si="91"/>
        <v>11209.547599528305</v>
      </c>
      <c r="LZ49" s="53">
        <f t="shared" si="92"/>
        <v>11585.42011310381</v>
      </c>
      <c r="MA49" s="53">
        <f t="shared" si="93"/>
        <v>11970.421709153323</v>
      </c>
      <c r="MB49" s="53">
        <f t="shared" si="94"/>
        <v>12364.333724459431</v>
      </c>
      <c r="MC49" s="53">
        <f t="shared" si="95"/>
        <v>12767.017766564397</v>
      </c>
      <c r="MD49" s="53">
        <f t="shared" si="96"/>
        <v>13178.404649692518</v>
      </c>
      <c r="ME49" s="53">
        <f t="shared" si="97"/>
        <v>13598.484594166735</v>
      </c>
      <c r="MF49" s="53">
        <f t="shared" si="98"/>
        <v>14027.298576070552</v>
      </c>
      <c r="MG49" s="53">
        <f t="shared" si="99"/>
        <v>14464.930709636272</v>
      </c>
      <c r="MH49" s="53">
        <f t="shared" si="100"/>
        <v>14911.501548303819</v>
      </c>
      <c r="MI49" s="53">
        <f t="shared" si="101"/>
        <v>15367.162198140151</v>
      </c>
      <c r="MJ49" s="53">
        <f t="shared" si="102"/>
        <v>15832.089147092582</v>
      </c>
      <c r="MK49" s="53">
        <f t="shared" si="103"/>
        <v>16306.479723961496</v>
      </c>
      <c r="ML49" s="53">
        <f t="shared" si="104"/>
        <v>16790.548111175187</v>
      </c>
      <c r="MS49" s="54"/>
      <c r="MT49" s="54"/>
      <c r="MU49" s="54"/>
      <c r="MV49" s="54"/>
      <c r="MW49" s="54"/>
      <c r="MX49" s="54"/>
      <c r="MY49" s="54"/>
      <c r="MZ49" s="54"/>
      <c r="NA49" s="54"/>
      <c r="NB49" s="54"/>
      <c r="NC49" s="54"/>
      <c r="ND49" s="54"/>
      <c r="NE49" s="54"/>
      <c r="NF49" s="54"/>
      <c r="NG49" s="54"/>
      <c r="NH49" s="54"/>
      <c r="NI49" s="54"/>
      <c r="NJ49" s="54"/>
      <c r="NK49" s="54"/>
      <c r="NL49" s="54"/>
      <c r="NM49" s="54"/>
      <c r="NN49" s="54"/>
      <c r="NO49" s="54"/>
      <c r="NP49" s="54"/>
      <c r="NQ49" s="54"/>
      <c r="NR49" s="54"/>
      <c r="NS49" s="54"/>
      <c r="NT49" s="54"/>
      <c r="NU49" s="54"/>
      <c r="NV49" s="54"/>
      <c r="NW49" s="54"/>
      <c r="NX49" s="54"/>
      <c r="NY49" s="54"/>
      <c r="NZ49" s="54"/>
      <c r="OA49" s="54"/>
      <c r="OB49" s="54"/>
      <c r="OC49" s="54"/>
      <c r="OD49" s="54"/>
      <c r="OE49" s="54"/>
      <c r="OF49" s="54"/>
      <c r="OG49" s="54"/>
      <c r="OH49" s="55"/>
      <c r="OI49" s="55"/>
      <c r="OJ49" s="55"/>
      <c r="OK49" s="55"/>
      <c r="OL49" s="55"/>
      <c r="OM49" s="55"/>
      <c r="ON49" s="55"/>
      <c r="OO49" s="55"/>
      <c r="OP49" s="55"/>
      <c r="OQ49" s="55"/>
      <c r="OR49" s="55"/>
    </row>
    <row r="50" spans="1:408" s="28" customFormat="1" ht="13.8" x14ac:dyDescent="0.3">
      <c r="A50" s="74"/>
      <c r="B50" s="74"/>
      <c r="C50" s="90"/>
      <c r="D50" s="74"/>
      <c r="E50" s="79"/>
      <c r="F50" s="91"/>
      <c r="G50" s="91"/>
      <c r="M50" s="11"/>
      <c r="N50" s="11"/>
      <c r="O50" s="11"/>
      <c r="P50" s="11"/>
      <c r="Q50" s="11"/>
      <c r="R50" s="12"/>
      <c r="S50" s="12"/>
      <c r="U50" s="47">
        <f t="shared" si="105"/>
        <v>0.15749999999999997</v>
      </c>
      <c r="V50" s="28">
        <f t="shared" si="0"/>
        <v>-5302.9085650008046</v>
      </c>
      <c r="Z50" s="47">
        <f t="shared" si="106"/>
        <v>0.14287500000000011</v>
      </c>
      <c r="AA50" s="28">
        <f t="shared" si="1"/>
        <v>-5845.7259771662375</v>
      </c>
      <c r="AC50" s="5"/>
      <c r="AD50" s="5"/>
      <c r="AE50" s="5"/>
      <c r="AF50" s="5"/>
      <c r="AG50" s="5"/>
      <c r="AH50" s="49">
        <f t="shared" si="134"/>
        <v>0.14287500000000011</v>
      </c>
      <c r="AI50" s="49">
        <f t="shared" si="135"/>
        <v>7.1437500000000057E-2</v>
      </c>
      <c r="AJ50" s="49">
        <f t="shared" si="4"/>
        <v>0.24606249999999996</v>
      </c>
      <c r="AK50" s="49">
        <f t="shared" si="5"/>
        <v>0.10001250000000007</v>
      </c>
      <c r="AL50" s="50">
        <f t="shared" si="6"/>
        <v>3530.6524184476962</v>
      </c>
      <c r="AN50" s="5"/>
      <c r="AO50" s="5"/>
      <c r="AP50" s="5"/>
      <c r="AQ50" s="5"/>
      <c r="AR50" s="5"/>
      <c r="AS50" s="49">
        <f t="shared" si="136"/>
        <v>0.15749999999999997</v>
      </c>
      <c r="AT50" s="49">
        <f t="shared" si="137"/>
        <v>7.8749999999999987E-2</v>
      </c>
      <c r="AU50" s="49">
        <f t="shared" si="9"/>
        <v>0.27124999999999999</v>
      </c>
      <c r="AV50" s="49">
        <f t="shared" si="10"/>
        <v>0.10001249999999999</v>
      </c>
      <c r="AW50" s="50">
        <f t="shared" si="11"/>
        <v>1412.2609673790776</v>
      </c>
      <c r="AZ50" s="44">
        <v>32</v>
      </c>
      <c r="BA50" s="51">
        <f t="shared" si="138"/>
        <v>0</v>
      </c>
      <c r="BB50" s="51">
        <f t="shared" si="138"/>
        <v>0</v>
      </c>
      <c r="BC50" s="51">
        <f t="shared" si="138"/>
        <v>0</v>
      </c>
      <c r="BD50" s="51">
        <f t="shared" si="138"/>
        <v>0</v>
      </c>
      <c r="BE50" s="51">
        <f t="shared" si="138"/>
        <v>0</v>
      </c>
      <c r="BF50" s="51">
        <f t="shared" si="138"/>
        <v>0</v>
      </c>
      <c r="BG50" s="51">
        <f t="shared" si="138"/>
        <v>0</v>
      </c>
      <c r="BH50" s="51">
        <f t="shared" si="138"/>
        <v>0</v>
      </c>
      <c r="BI50" s="51">
        <f t="shared" si="138"/>
        <v>0</v>
      </c>
      <c r="BJ50" s="51">
        <f t="shared" si="138"/>
        <v>0</v>
      </c>
      <c r="BK50" s="51">
        <f t="shared" si="139"/>
        <v>0</v>
      </c>
      <c r="BL50" s="51">
        <f t="shared" si="139"/>
        <v>0</v>
      </c>
      <c r="BM50" s="51">
        <f t="shared" si="139"/>
        <v>0</v>
      </c>
      <c r="BN50" s="51">
        <f t="shared" si="139"/>
        <v>0</v>
      </c>
      <c r="BO50" s="51">
        <f t="shared" si="139"/>
        <v>0</v>
      </c>
      <c r="BP50" s="51">
        <f t="shared" si="139"/>
        <v>0</v>
      </c>
      <c r="BQ50" s="51">
        <f t="shared" si="139"/>
        <v>0</v>
      </c>
      <c r="BR50" s="51">
        <f t="shared" si="139"/>
        <v>0</v>
      </c>
      <c r="BS50" s="51">
        <f t="shared" si="139"/>
        <v>0</v>
      </c>
      <c r="BT50" s="51">
        <f t="shared" si="139"/>
        <v>0</v>
      </c>
      <c r="BU50" s="51">
        <f t="shared" si="140"/>
        <v>0</v>
      </c>
      <c r="BV50" s="51">
        <f t="shared" si="140"/>
        <v>0</v>
      </c>
      <c r="BW50" s="51">
        <f t="shared" si="140"/>
        <v>0</v>
      </c>
      <c r="BX50" s="51">
        <f t="shared" si="140"/>
        <v>0</v>
      </c>
      <c r="BY50" s="51">
        <f t="shared" si="140"/>
        <v>0</v>
      </c>
      <c r="BZ50" s="51">
        <f t="shared" si="140"/>
        <v>0</v>
      </c>
      <c r="CA50" s="51">
        <f t="shared" si="140"/>
        <v>0</v>
      </c>
      <c r="CB50" s="51">
        <f t="shared" si="140"/>
        <v>0</v>
      </c>
      <c r="CC50" s="51">
        <f t="shared" si="140"/>
        <v>0</v>
      </c>
      <c r="CD50" s="51">
        <f t="shared" si="140"/>
        <v>0</v>
      </c>
      <c r="CE50" s="51">
        <f t="shared" si="141"/>
        <v>0</v>
      </c>
      <c r="CF50" s="51">
        <f t="shared" si="141"/>
        <v>0</v>
      </c>
      <c r="CG50" s="51">
        <f t="shared" si="141"/>
        <v>0</v>
      </c>
      <c r="CH50" s="51">
        <f t="shared" si="141"/>
        <v>0</v>
      </c>
      <c r="CI50" s="51">
        <f t="shared" si="141"/>
        <v>0</v>
      </c>
      <c r="CJ50" s="51">
        <f t="shared" si="141"/>
        <v>0</v>
      </c>
      <c r="CK50" s="51">
        <f t="shared" si="141"/>
        <v>0</v>
      </c>
      <c r="CL50" s="51">
        <f t="shared" si="141"/>
        <v>0</v>
      </c>
      <c r="CM50" s="51">
        <f t="shared" si="141"/>
        <v>0</v>
      </c>
      <c r="CN50" s="51">
        <f t="shared" si="141"/>
        <v>0</v>
      </c>
      <c r="CO50" s="51">
        <f t="shared" si="141"/>
        <v>0</v>
      </c>
      <c r="CQ50" s="44">
        <v>32</v>
      </c>
      <c r="CR50" s="51">
        <f t="shared" si="16"/>
        <v>-5302.9085650008046</v>
      </c>
      <c r="CS50" s="51">
        <f t="shared" si="120"/>
        <v>-5302.9085650008046</v>
      </c>
      <c r="CT50" s="51">
        <f t="shared" si="120"/>
        <v>-5302.9085650008046</v>
      </c>
      <c r="CU50" s="51">
        <f t="shared" si="120"/>
        <v>-5302.9085650008046</v>
      </c>
      <c r="CV50" s="51">
        <f t="shared" si="120"/>
        <v>-5302.9085650008046</v>
      </c>
      <c r="CW50" s="51">
        <f t="shared" si="120"/>
        <v>-5302.9085650008046</v>
      </c>
      <c r="CX50" s="51">
        <f t="shared" si="120"/>
        <v>-5302.9085650008046</v>
      </c>
      <c r="CY50" s="51">
        <f t="shared" si="120"/>
        <v>-5302.9085650008046</v>
      </c>
      <c r="CZ50" s="51">
        <f t="shared" si="120"/>
        <v>-5302.9085650008046</v>
      </c>
      <c r="DA50" s="51">
        <f t="shared" si="120"/>
        <v>-5302.9085650008046</v>
      </c>
      <c r="DB50" s="51">
        <f t="shared" si="120"/>
        <v>-5302.9085650008046</v>
      </c>
      <c r="DC50" s="51">
        <f t="shared" si="120"/>
        <v>-5302.9085650008046</v>
      </c>
      <c r="DD50" s="51">
        <f t="shared" si="120"/>
        <v>-5302.9085650008046</v>
      </c>
      <c r="DE50" s="51">
        <f t="shared" si="120"/>
        <v>-5302.9085650008046</v>
      </c>
      <c r="DF50" s="51">
        <f t="shared" si="120"/>
        <v>-5302.9085650008046</v>
      </c>
      <c r="DG50" s="51">
        <f t="shared" si="120"/>
        <v>-5302.9085650008046</v>
      </c>
      <c r="DH50" s="51">
        <f t="shared" ref="DH50:DW59" si="142">$CR50</f>
        <v>-5302.9085650008046</v>
      </c>
      <c r="DI50" s="51">
        <f t="shared" si="142"/>
        <v>-5302.9085650008046</v>
      </c>
      <c r="DJ50" s="51">
        <f t="shared" si="142"/>
        <v>-5302.9085650008046</v>
      </c>
      <c r="DK50" s="51">
        <f t="shared" si="142"/>
        <v>-5302.9085650008046</v>
      </c>
      <c r="DL50" s="51">
        <f t="shared" si="142"/>
        <v>-5302.9085650008046</v>
      </c>
      <c r="DM50" s="51">
        <f t="shared" si="142"/>
        <v>-5302.9085650008046</v>
      </c>
      <c r="DN50" s="51">
        <f t="shared" si="142"/>
        <v>-5302.9085650008046</v>
      </c>
      <c r="DO50" s="51">
        <f t="shared" si="142"/>
        <v>-5302.9085650008046</v>
      </c>
      <c r="DP50" s="51">
        <f t="shared" si="142"/>
        <v>-5302.9085650008046</v>
      </c>
      <c r="DQ50" s="51">
        <f t="shared" si="142"/>
        <v>-5302.9085650008046</v>
      </c>
      <c r="DR50" s="51">
        <f t="shared" si="142"/>
        <v>-5302.9085650008046</v>
      </c>
      <c r="DS50" s="51">
        <f t="shared" si="142"/>
        <v>-5302.9085650008046</v>
      </c>
      <c r="DT50" s="51">
        <f t="shared" si="142"/>
        <v>-5302.9085650008046</v>
      </c>
      <c r="DU50" s="51">
        <f t="shared" si="142"/>
        <v>-5302.9085650008046</v>
      </c>
      <c r="DV50" s="51">
        <f t="shared" si="142"/>
        <v>-5302.9085650008046</v>
      </c>
      <c r="DW50" s="51">
        <f t="shared" si="121"/>
        <v>-5302.9085650008046</v>
      </c>
      <c r="DX50" s="51">
        <f t="shared" si="121"/>
        <v>-5302.9085650008046</v>
      </c>
      <c r="DY50" s="51">
        <f t="shared" si="121"/>
        <v>-5302.9085650008046</v>
      </c>
      <c r="DZ50" s="51">
        <f t="shared" si="121"/>
        <v>-5302.9085650008046</v>
      </c>
      <c r="EA50" s="51">
        <f t="shared" si="121"/>
        <v>-5302.9085650008046</v>
      </c>
      <c r="EB50" s="51">
        <f t="shared" si="121"/>
        <v>-5302.9085650008046</v>
      </c>
      <c r="EC50" s="51">
        <f t="shared" si="121"/>
        <v>-5302.9085650008046</v>
      </c>
      <c r="ED50" s="51">
        <f t="shared" si="121"/>
        <v>-5302.9085650008046</v>
      </c>
      <c r="EE50" s="51">
        <f t="shared" si="121"/>
        <v>-5302.9085650008046</v>
      </c>
      <c r="EF50" s="51">
        <f t="shared" si="121"/>
        <v>-5302.9085650008046</v>
      </c>
      <c r="EH50" s="44">
        <v>32</v>
      </c>
      <c r="EI50" s="51">
        <f t="shared" si="126"/>
        <v>10628.592685756783</v>
      </c>
      <c r="EJ50" s="51">
        <f t="shared" si="126"/>
        <v>10097.163051468944</v>
      </c>
      <c r="EK50" s="51">
        <f t="shared" si="126"/>
        <v>9565.7334171811053</v>
      </c>
      <c r="EL50" s="51">
        <f t="shared" si="126"/>
        <v>9034.3037828932665</v>
      </c>
      <c r="EM50" s="51">
        <f t="shared" si="126"/>
        <v>8502.8741486054259</v>
      </c>
      <c r="EN50" s="51">
        <f t="shared" si="126"/>
        <v>7971.4445143175872</v>
      </c>
      <c r="EO50" s="51">
        <f t="shared" si="126"/>
        <v>7440.0148800297484</v>
      </c>
      <c r="EP50" s="51">
        <f t="shared" si="126"/>
        <v>6908.5852457419087</v>
      </c>
      <c r="EQ50" s="51">
        <f t="shared" si="126"/>
        <v>6377.1556114540699</v>
      </c>
      <c r="ER50" s="51">
        <f t="shared" si="126"/>
        <v>5845.7259771662302</v>
      </c>
      <c r="ES50" s="51">
        <f t="shared" si="126"/>
        <v>5314.2963428783914</v>
      </c>
      <c r="ET50" s="51">
        <f t="shared" si="126"/>
        <v>4782.8667085905527</v>
      </c>
      <c r="EU50" s="51">
        <f t="shared" si="126"/>
        <v>4251.437074302713</v>
      </c>
      <c r="EV50" s="51">
        <f t="shared" si="126"/>
        <v>3720.0074400148742</v>
      </c>
      <c r="EW50" s="51">
        <f t="shared" si="126"/>
        <v>3188.577805727035</v>
      </c>
      <c r="EX50" s="51">
        <f t="shared" si="126"/>
        <v>2657.1481714391957</v>
      </c>
      <c r="EY50" s="51">
        <f t="shared" si="122"/>
        <v>2125.7185371513565</v>
      </c>
      <c r="EZ50" s="51">
        <f t="shared" si="122"/>
        <v>1594.2889028635175</v>
      </c>
      <c r="FA50" s="51">
        <f t="shared" si="122"/>
        <v>1062.8592685756782</v>
      </c>
      <c r="FB50" s="51">
        <f t="shared" si="122"/>
        <v>531.42963428783912</v>
      </c>
      <c r="FC50" s="51">
        <f t="shared" si="122"/>
        <v>0</v>
      </c>
      <c r="FD50" s="51">
        <f t="shared" si="122"/>
        <v>-531.42963428783912</v>
      </c>
      <c r="FE50" s="51">
        <f t="shared" si="122"/>
        <v>-1062.8592685756782</v>
      </c>
      <c r="FF50" s="51">
        <f t="shared" si="122"/>
        <v>-1594.2889028635175</v>
      </c>
      <c r="FG50" s="51">
        <f t="shared" si="122"/>
        <v>-2125.7185371513565</v>
      </c>
      <c r="FH50" s="51">
        <f t="shared" si="122"/>
        <v>-2657.1481714391966</v>
      </c>
      <c r="FI50" s="51">
        <f t="shared" si="122"/>
        <v>-3188.5778057270368</v>
      </c>
      <c r="FJ50" s="51">
        <f t="shared" si="122"/>
        <v>-3720.0074400148769</v>
      </c>
      <c r="FK50" s="51">
        <f t="shared" si="122"/>
        <v>-4251.4370743027166</v>
      </c>
      <c r="FL50" s="51">
        <f t="shared" si="122"/>
        <v>-4782.8667085905572</v>
      </c>
      <c r="FM50" s="51">
        <f t="shared" si="122"/>
        <v>-5314.2963428783969</v>
      </c>
      <c r="FN50" s="51">
        <f t="shared" si="127"/>
        <v>-5845.7259771662375</v>
      </c>
      <c r="FO50" s="51">
        <f t="shared" si="127"/>
        <v>-6377.1556114540772</v>
      </c>
      <c r="FP50" s="51">
        <f t="shared" si="127"/>
        <v>-6908.5852457419178</v>
      </c>
      <c r="FQ50" s="51">
        <f t="shared" si="127"/>
        <v>-7440.0148800297575</v>
      </c>
      <c r="FR50" s="51">
        <f t="shared" si="127"/>
        <v>-7971.4445143175972</v>
      </c>
      <c r="FS50" s="51">
        <f t="shared" si="127"/>
        <v>-8502.8741486054369</v>
      </c>
      <c r="FT50" s="51">
        <f t="shared" si="127"/>
        <v>-9034.3037828932775</v>
      </c>
      <c r="FU50" s="51">
        <f t="shared" si="127"/>
        <v>-9565.7334171811181</v>
      </c>
      <c r="FV50" s="51">
        <f t="shared" si="127"/>
        <v>-10097.16305146896</v>
      </c>
      <c r="FW50" s="51">
        <f t="shared" si="127"/>
        <v>-10628.592685756797</v>
      </c>
      <c r="FY50" s="44">
        <v>32</v>
      </c>
      <c r="FZ50" s="51">
        <f t="shared" si="20"/>
        <v>5325.6841207559783</v>
      </c>
      <c r="GA50" s="51">
        <f t="shared" si="21"/>
        <v>4794.2544864681395</v>
      </c>
      <c r="GB50" s="51">
        <f t="shared" si="22"/>
        <v>4262.8248521803007</v>
      </c>
      <c r="GC50" s="51">
        <f t="shared" si="23"/>
        <v>3731.3952178924619</v>
      </c>
      <c r="GD50" s="51">
        <f t="shared" si="24"/>
        <v>3199.9655836046213</v>
      </c>
      <c r="GE50" s="51">
        <f t="shared" si="25"/>
        <v>2668.5359493167825</v>
      </c>
      <c r="GF50" s="51">
        <f t="shared" si="26"/>
        <v>2137.1063150289438</v>
      </c>
      <c r="GG50" s="51">
        <f t="shared" si="27"/>
        <v>1605.6766807411041</v>
      </c>
      <c r="GH50" s="51">
        <f t="shared" si="28"/>
        <v>1074.2470464532653</v>
      </c>
      <c r="GI50" s="51">
        <f t="shared" si="29"/>
        <v>542.81741216542559</v>
      </c>
      <c r="GJ50" s="51">
        <f t="shared" si="30"/>
        <v>11.387777877586814</v>
      </c>
      <c r="GK50" s="51">
        <f t="shared" si="31"/>
        <v>-520.04185641025197</v>
      </c>
      <c r="GL50" s="51">
        <f t="shared" si="32"/>
        <v>-1051.4714906980917</v>
      </c>
      <c r="GM50" s="51">
        <f t="shared" si="33"/>
        <v>-1582.9011249859304</v>
      </c>
      <c r="GN50" s="51">
        <f t="shared" si="34"/>
        <v>-2114.3307592737697</v>
      </c>
      <c r="GO50" s="51">
        <f t="shared" si="35"/>
        <v>-2645.7603935616089</v>
      </c>
      <c r="GP50" s="51">
        <f t="shared" si="36"/>
        <v>-3177.1900278494481</v>
      </c>
      <c r="GQ50" s="51">
        <f t="shared" si="37"/>
        <v>-3708.6196621372874</v>
      </c>
      <c r="GR50" s="51">
        <f t="shared" si="38"/>
        <v>-4240.0492964251262</v>
      </c>
      <c r="GS50" s="51">
        <f t="shared" si="39"/>
        <v>-4771.4789307129658</v>
      </c>
      <c r="GT50" s="51">
        <f t="shared" si="40"/>
        <v>-5302.9085650008046</v>
      </c>
      <c r="GU50" s="51">
        <f t="shared" si="41"/>
        <v>-5834.3381992886434</v>
      </c>
      <c r="GV50" s="51">
        <f t="shared" si="42"/>
        <v>-6365.7678335764831</v>
      </c>
      <c r="GW50" s="51">
        <f t="shared" si="43"/>
        <v>-6897.1974678643219</v>
      </c>
      <c r="GX50" s="51">
        <f t="shared" si="44"/>
        <v>-7428.6271021521607</v>
      </c>
      <c r="GY50" s="51">
        <f t="shared" si="45"/>
        <v>-7960.0567364400013</v>
      </c>
      <c r="GZ50" s="51">
        <f t="shared" si="46"/>
        <v>-8491.4863707278419</v>
      </c>
      <c r="HA50" s="51">
        <f t="shared" si="47"/>
        <v>-9022.9160050156825</v>
      </c>
      <c r="HB50" s="51">
        <f t="shared" si="48"/>
        <v>-9554.3456393035212</v>
      </c>
      <c r="HC50" s="51">
        <f t="shared" si="49"/>
        <v>-10085.775273591362</v>
      </c>
      <c r="HD50" s="51">
        <f t="shared" si="50"/>
        <v>-10617.204907879201</v>
      </c>
      <c r="HE50" s="51">
        <f t="shared" si="51"/>
        <v>-11148.634542167041</v>
      </c>
      <c r="HF50" s="51">
        <f t="shared" si="52"/>
        <v>-11680.064176454882</v>
      </c>
      <c r="HG50" s="51">
        <f t="shared" si="53"/>
        <v>-12211.493810742722</v>
      </c>
      <c r="HH50" s="51">
        <f t="shared" si="54"/>
        <v>-12742.923445030563</v>
      </c>
      <c r="HI50" s="51">
        <f t="shared" si="55"/>
        <v>-13274.353079318402</v>
      </c>
      <c r="HJ50" s="51">
        <f t="shared" si="56"/>
        <v>-13805.782713606241</v>
      </c>
      <c r="HK50" s="51">
        <f t="shared" si="57"/>
        <v>-14337.212347894081</v>
      </c>
      <c r="HL50" s="51">
        <f t="shared" si="58"/>
        <v>-14868.641982181922</v>
      </c>
      <c r="HM50" s="51">
        <f t="shared" si="59"/>
        <v>-15400.071616469766</v>
      </c>
      <c r="HN50" s="51">
        <f t="shared" si="60"/>
        <v>-15931.501250757603</v>
      </c>
      <c r="HP50" s="44">
        <v>32</v>
      </c>
      <c r="HQ50" s="52">
        <f t="shared" si="61"/>
        <v>3530.6524184476962</v>
      </c>
      <c r="HR50" s="51">
        <f t="shared" si="123"/>
        <v>3530.6524184476962</v>
      </c>
      <c r="HS50" s="51">
        <f t="shared" si="123"/>
        <v>3530.6524184476962</v>
      </c>
      <c r="HT50" s="51">
        <f t="shared" si="123"/>
        <v>3530.6524184476962</v>
      </c>
      <c r="HU50" s="51">
        <f t="shared" si="123"/>
        <v>3530.6524184476962</v>
      </c>
      <c r="HV50" s="51">
        <f t="shared" si="123"/>
        <v>3530.6524184476962</v>
      </c>
      <c r="HW50" s="51">
        <f t="shared" si="123"/>
        <v>3530.6524184476962</v>
      </c>
      <c r="HX50" s="51">
        <f t="shared" si="123"/>
        <v>3530.6524184476962</v>
      </c>
      <c r="HY50" s="51">
        <f t="shared" si="123"/>
        <v>3530.6524184476962</v>
      </c>
      <c r="HZ50" s="51">
        <f t="shared" si="123"/>
        <v>3530.6524184476962</v>
      </c>
      <c r="IA50" s="51">
        <f t="shared" si="123"/>
        <v>3530.6524184476962</v>
      </c>
      <c r="IB50" s="51">
        <f t="shared" si="123"/>
        <v>3530.6524184476962</v>
      </c>
      <c r="IC50" s="51">
        <f t="shared" si="123"/>
        <v>3530.6524184476962</v>
      </c>
      <c r="ID50" s="51">
        <f t="shared" si="123"/>
        <v>3530.6524184476962</v>
      </c>
      <c r="IE50" s="51">
        <f t="shared" si="123"/>
        <v>3530.6524184476962</v>
      </c>
      <c r="IF50" s="51">
        <f t="shared" si="123"/>
        <v>3530.6524184476962</v>
      </c>
      <c r="IG50" s="51">
        <f t="shared" ref="IG50:IV59" si="143">$HQ50</f>
        <v>3530.6524184476962</v>
      </c>
      <c r="IH50" s="51">
        <f t="shared" si="143"/>
        <v>3530.6524184476962</v>
      </c>
      <c r="II50" s="51">
        <f t="shared" si="143"/>
        <v>3530.6524184476962</v>
      </c>
      <c r="IJ50" s="51">
        <f t="shared" si="143"/>
        <v>3530.6524184476962</v>
      </c>
      <c r="IK50" s="51">
        <f t="shared" si="143"/>
        <v>3530.6524184476962</v>
      </c>
      <c r="IL50" s="51">
        <f t="shared" si="143"/>
        <v>3530.6524184476962</v>
      </c>
      <c r="IM50" s="51">
        <f t="shared" si="143"/>
        <v>3530.6524184476962</v>
      </c>
      <c r="IN50" s="51">
        <f t="shared" si="143"/>
        <v>3530.6524184476962</v>
      </c>
      <c r="IO50" s="51">
        <f t="shared" si="143"/>
        <v>3530.6524184476962</v>
      </c>
      <c r="IP50" s="51">
        <f t="shared" si="143"/>
        <v>3530.6524184476962</v>
      </c>
      <c r="IQ50" s="51">
        <f t="shared" si="143"/>
        <v>3530.6524184476962</v>
      </c>
      <c r="IR50" s="51">
        <f t="shared" si="143"/>
        <v>3530.6524184476962</v>
      </c>
      <c r="IS50" s="51">
        <f t="shared" si="143"/>
        <v>3530.6524184476962</v>
      </c>
      <c r="IT50" s="51">
        <f t="shared" si="143"/>
        <v>3530.6524184476962</v>
      </c>
      <c r="IU50" s="51">
        <f t="shared" si="143"/>
        <v>3530.6524184476962</v>
      </c>
      <c r="IV50" s="51">
        <f t="shared" si="124"/>
        <v>3530.6524184476962</v>
      </c>
      <c r="IW50" s="51">
        <f t="shared" si="124"/>
        <v>3530.6524184476962</v>
      </c>
      <c r="IX50" s="51">
        <f t="shared" si="124"/>
        <v>3530.6524184476962</v>
      </c>
      <c r="IY50" s="51">
        <f t="shared" si="124"/>
        <v>3530.6524184476962</v>
      </c>
      <c r="IZ50" s="51">
        <f t="shared" si="124"/>
        <v>3530.6524184476962</v>
      </c>
      <c r="JA50" s="51">
        <f t="shared" si="124"/>
        <v>3530.6524184476962</v>
      </c>
      <c r="JB50" s="51">
        <f t="shared" si="124"/>
        <v>3530.6524184476962</v>
      </c>
      <c r="JC50" s="51">
        <f t="shared" si="124"/>
        <v>3530.6524184476962</v>
      </c>
      <c r="JD50" s="51">
        <f t="shared" si="124"/>
        <v>3530.6524184476962</v>
      </c>
      <c r="JE50" s="51">
        <f t="shared" si="124"/>
        <v>3530.6524184476962</v>
      </c>
      <c r="JG50" s="44">
        <v>32</v>
      </c>
      <c r="JH50" s="51">
        <f t="shared" si="128"/>
        <v>3.8535782310627315E-12</v>
      </c>
      <c r="JI50" s="51">
        <f t="shared" si="128"/>
        <v>197.41282339707865</v>
      </c>
      <c r="JJ50" s="51">
        <f t="shared" si="128"/>
        <v>384.70191226097012</v>
      </c>
      <c r="JK50" s="51">
        <f t="shared" si="128"/>
        <v>561.86726659167823</v>
      </c>
      <c r="JL50" s="51">
        <f t="shared" si="128"/>
        <v>728.90888638920308</v>
      </c>
      <c r="JM50" s="51">
        <f t="shared" si="128"/>
        <v>885.8267716535446</v>
      </c>
      <c r="JN50" s="51">
        <f t="shared" si="128"/>
        <v>1032.6209223847029</v>
      </c>
      <c r="JO50" s="51">
        <f t="shared" si="128"/>
        <v>1169.291338582678</v>
      </c>
      <c r="JP50" s="51">
        <f t="shared" si="128"/>
        <v>1295.8380202474693</v>
      </c>
      <c r="JQ50" s="51">
        <f t="shared" si="128"/>
        <v>1412.2609673790776</v>
      </c>
      <c r="JR50" s="51">
        <f t="shared" si="128"/>
        <v>1518.5601799775027</v>
      </c>
      <c r="JS50" s="51">
        <f t="shared" si="128"/>
        <v>1614.7356580427445</v>
      </c>
      <c r="JT50" s="51">
        <f t="shared" si="128"/>
        <v>1700.7874015748027</v>
      </c>
      <c r="JU50" s="51">
        <f t="shared" si="128"/>
        <v>1776.7154105736781</v>
      </c>
      <c r="JV50" s="51">
        <f t="shared" si="128"/>
        <v>1842.51968503937</v>
      </c>
      <c r="JW50" s="51">
        <f t="shared" si="128"/>
        <v>1898.2002249718785</v>
      </c>
      <c r="JX50" s="51">
        <f t="shared" si="125"/>
        <v>1943.7570303712041</v>
      </c>
      <c r="JY50" s="51">
        <f t="shared" si="125"/>
        <v>1979.1901012373455</v>
      </c>
      <c r="JZ50" s="51">
        <f t="shared" si="125"/>
        <v>2004.4994375703038</v>
      </c>
      <c r="KA50" s="51">
        <f t="shared" si="125"/>
        <v>2019.685039370079</v>
      </c>
      <c r="KB50" s="51">
        <f t="shared" si="125"/>
        <v>2024.7469066366707</v>
      </c>
      <c r="KC50" s="51">
        <f t="shared" si="125"/>
        <v>2019.685039370079</v>
      </c>
      <c r="KD50" s="51">
        <f t="shared" si="125"/>
        <v>2004.4994375703041</v>
      </c>
      <c r="KE50" s="51">
        <f t="shared" si="125"/>
        <v>1979.1901012373455</v>
      </c>
      <c r="KF50" s="51">
        <f t="shared" si="125"/>
        <v>1943.7570303712041</v>
      </c>
      <c r="KG50" s="51">
        <f t="shared" si="125"/>
        <v>1898.2002249718785</v>
      </c>
      <c r="KH50" s="51">
        <f t="shared" si="125"/>
        <v>1842.51968503937</v>
      </c>
      <c r="KI50" s="51">
        <f t="shared" si="125"/>
        <v>1776.7154105736786</v>
      </c>
      <c r="KJ50" s="51">
        <f t="shared" si="125"/>
        <v>1700.7874015748032</v>
      </c>
      <c r="KK50" s="51">
        <f t="shared" si="125"/>
        <v>1614.7356580427449</v>
      </c>
      <c r="KL50" s="51">
        <f t="shared" si="125"/>
        <v>1518.5601799775027</v>
      </c>
      <c r="KM50" s="51">
        <f t="shared" si="129"/>
        <v>1412.2609673790776</v>
      </c>
      <c r="KN50" s="51">
        <f t="shared" si="129"/>
        <v>1295.8380202474691</v>
      </c>
      <c r="KO50" s="51">
        <f t="shared" si="129"/>
        <v>1169.2913385826776</v>
      </c>
      <c r="KP50" s="51">
        <f t="shared" si="129"/>
        <v>1032.620922384702</v>
      </c>
      <c r="KQ50" s="51">
        <f t="shared" si="129"/>
        <v>885.82677165354335</v>
      </c>
      <c r="KR50" s="51">
        <f t="shared" si="129"/>
        <v>728.90888638920137</v>
      </c>
      <c r="KS50" s="51">
        <f t="shared" si="129"/>
        <v>561.86726659167584</v>
      </c>
      <c r="KT50" s="51">
        <f t="shared" si="129"/>
        <v>384.70191226096728</v>
      </c>
      <c r="KU50" s="51">
        <f t="shared" si="129"/>
        <v>197.41282339707516</v>
      </c>
      <c r="KV50" s="51">
        <f t="shared" si="129"/>
        <v>0</v>
      </c>
      <c r="KX50" s="53">
        <f t="shared" si="113"/>
        <v>8109.2188806163122</v>
      </c>
      <c r="KY50" s="53">
        <f t="shared" si="65"/>
        <v>7778.0660224259091</v>
      </c>
      <c r="KZ50" s="53">
        <f t="shared" si="66"/>
        <v>7484.1286669811761</v>
      </c>
      <c r="LA50" s="53">
        <f t="shared" si="67"/>
        <v>7229.5860356996964</v>
      </c>
      <c r="LB50" s="53">
        <f t="shared" si="68"/>
        <v>7016.42528143051</v>
      </c>
      <c r="LC50" s="53">
        <f t="shared" si="69"/>
        <v>6846.288835610294</v>
      </c>
      <c r="LD50" s="53">
        <f t="shared" si="70"/>
        <v>6720.3170170348512</v>
      </c>
      <c r="LE50" s="53">
        <f t="shared" si="71"/>
        <v>6639.009248841342</v>
      </c>
      <c r="LF50" s="53">
        <f t="shared" si="72"/>
        <v>6602.1295610311909</v>
      </c>
      <c r="LG50" s="53">
        <f t="shared" si="73"/>
        <v>6608.6771265185234</v>
      </c>
      <c r="LH50" s="53">
        <f t="shared" si="74"/>
        <v>6656.9305420589008</v>
      </c>
      <c r="LI50" s="53">
        <f t="shared" si="75"/>
        <v>6744.5590492006613</v>
      </c>
      <c r="LJ50" s="53">
        <f t="shared" si="76"/>
        <v>6868.7804704684859</v>
      </c>
      <c r="LK50" s="53">
        <f t="shared" si="77"/>
        <v>7026.5388650219111</v>
      </c>
      <c r="LL50" s="53">
        <f t="shared" si="78"/>
        <v>7214.6760446021153</v>
      </c>
      <c r="LM50" s="53">
        <f t="shared" si="79"/>
        <v>7430.0780508727394</v>
      </c>
      <c r="LN50" s="53">
        <f t="shared" si="80"/>
        <v>7669.786838764825</v>
      </c>
      <c r="LO50" s="53">
        <f t="shared" si="81"/>
        <v>7931.075568204521</v>
      </c>
      <c r="LP50" s="53">
        <f t="shared" si="82"/>
        <v>8211.491431003622</v>
      </c>
      <c r="LQ50" s="53">
        <f t="shared" si="83"/>
        <v>8508.8726433456159</v>
      </c>
      <c r="LR50" s="53">
        <f t="shared" si="84"/>
        <v>8821.3467711135181</v>
      </c>
      <c r="LS50" s="53">
        <f t="shared" si="85"/>
        <v>9147.3168032006142</v>
      </c>
      <c r="LT50" s="53">
        <f t="shared" si="86"/>
        <v>9485.4400844835727</v>
      </c>
      <c r="LU50" s="53">
        <f t="shared" si="87"/>
        <v>9834.603844634179</v>
      </c>
      <c r="LV50" s="53">
        <f t="shared" si="88"/>
        <v>10193.899857358505</v>
      </c>
      <c r="LW50" s="53">
        <f t="shared" si="89"/>
        <v>10562.599823398848</v>
      </c>
      <c r="LX50" s="53">
        <f t="shared" si="90"/>
        <v>10940.132387370873</v>
      </c>
      <c r="LY50" s="53">
        <f t="shared" si="91"/>
        <v>11326.062232027063</v>
      </c>
      <c r="LZ50" s="53">
        <f t="shared" si="92"/>
        <v>11720.071392744016</v>
      </c>
      <c r="MA50" s="53">
        <f t="shared" si="93"/>
        <v>12121.94275292219</v>
      </c>
      <c r="MB50" s="53">
        <f t="shared" si="94"/>
        <v>12531.545579704278</v>
      </c>
      <c r="MC50" s="53">
        <f t="shared" si="95"/>
        <v>12948.822910767576</v>
      </c>
      <c r="MD50" s="53">
        <f t="shared" si="96"/>
        <v>13373.780587026728</v>
      </c>
      <c r="ME50" s="53">
        <f t="shared" si="97"/>
        <v>13806.477729418642</v>
      </c>
      <c r="MF50" s="53">
        <f t="shared" si="98"/>
        <v>14247.01847172317</v>
      </c>
      <c r="MG50" s="53">
        <f t="shared" si="99"/>
        <v>14695.544780041877</v>
      </c>
      <c r="MH50" s="53">
        <f t="shared" si="100"/>
        <v>15152.230209739819</v>
      </c>
      <c r="MI50" s="53">
        <f t="shared" si="101"/>
        <v>15617.274470408714</v>
      </c>
      <c r="MJ50" s="53">
        <f t="shared" si="102"/>
        <v>16090.898687701261</v>
      </c>
      <c r="MK50" s="53">
        <f t="shared" si="103"/>
        <v>16573.341267245851</v>
      </c>
      <c r="ML50" s="53">
        <f t="shared" si="104"/>
        <v>17064.854280144405</v>
      </c>
      <c r="MS50" s="54"/>
      <c r="MT50" s="54"/>
      <c r="MU50" s="54"/>
      <c r="MV50" s="54"/>
      <c r="MW50" s="54"/>
      <c r="MX50" s="54"/>
      <c r="MY50" s="54"/>
      <c r="MZ50" s="54"/>
      <c r="NA50" s="54"/>
      <c r="NB50" s="54"/>
      <c r="NC50" s="54"/>
      <c r="ND50" s="54"/>
      <c r="NE50" s="54"/>
      <c r="NF50" s="54"/>
      <c r="NG50" s="54"/>
      <c r="NH50" s="54"/>
      <c r="NI50" s="54"/>
      <c r="NJ50" s="54"/>
      <c r="NK50" s="54"/>
      <c r="NL50" s="54"/>
      <c r="NM50" s="54"/>
      <c r="NN50" s="54"/>
      <c r="NO50" s="54"/>
      <c r="NP50" s="54"/>
      <c r="NQ50" s="54"/>
      <c r="NR50" s="54"/>
      <c r="NS50" s="54"/>
      <c r="NT50" s="54"/>
      <c r="NU50" s="54"/>
      <c r="NV50" s="54"/>
      <c r="NW50" s="54"/>
      <c r="NX50" s="54"/>
      <c r="NY50" s="54"/>
      <c r="NZ50" s="54"/>
      <c r="OA50" s="54"/>
      <c r="OB50" s="54"/>
      <c r="OC50" s="54"/>
      <c r="OD50" s="54"/>
      <c r="OE50" s="54"/>
      <c r="OF50" s="54"/>
      <c r="OG50" s="54"/>
      <c r="OH50" s="55"/>
      <c r="OI50" s="55"/>
      <c r="OJ50" s="55"/>
      <c r="OK50" s="55"/>
      <c r="OL50" s="55"/>
      <c r="OM50" s="55"/>
      <c r="ON50" s="55"/>
      <c r="OO50" s="55"/>
      <c r="OP50" s="55"/>
      <c r="OQ50" s="55"/>
      <c r="OR50" s="55"/>
    </row>
    <row r="51" spans="1:408" s="28" customFormat="1" ht="13.8" x14ac:dyDescent="0.3">
      <c r="A51" s="74"/>
      <c r="B51" s="74"/>
      <c r="C51" s="90"/>
      <c r="D51" s="74"/>
      <c r="E51" s="79"/>
      <c r="F51" s="84"/>
      <c r="G51" s="55"/>
      <c r="M51" s="11"/>
      <c r="N51" s="11"/>
      <c r="O51" s="11"/>
      <c r="P51" s="11"/>
      <c r="Q51" s="11"/>
      <c r="R51" s="12"/>
      <c r="S51" s="12"/>
      <c r="U51" s="47">
        <f t="shared" si="105"/>
        <v>0.13999999999999999</v>
      </c>
      <c r="V51" s="28">
        <f t="shared" si="0"/>
        <v>-5784.9911618190599</v>
      </c>
      <c r="Z51" s="47">
        <f t="shared" si="106"/>
        <v>0.12700000000000011</v>
      </c>
      <c r="AA51" s="28">
        <f t="shared" si="1"/>
        <v>-6377.1556114540772</v>
      </c>
      <c r="AC51" s="5"/>
      <c r="AD51" s="5"/>
      <c r="AE51" s="5"/>
      <c r="AF51" s="5"/>
      <c r="AG51" s="5"/>
      <c r="AH51" s="49">
        <f t="shared" si="134"/>
        <v>0.12700000000000011</v>
      </c>
      <c r="AI51" s="49">
        <f t="shared" si="135"/>
        <v>6.3500000000000056E-2</v>
      </c>
      <c r="AJ51" s="49">
        <f t="shared" si="4"/>
        <v>0.25399999999999995</v>
      </c>
      <c r="AK51" s="49">
        <f t="shared" si="5"/>
        <v>8.8900000000000076E-2</v>
      </c>
      <c r="AL51" s="50">
        <f t="shared" si="6"/>
        <v>3239.595050618675</v>
      </c>
      <c r="AN51" s="5"/>
      <c r="AO51" s="5"/>
      <c r="AP51" s="5"/>
      <c r="AQ51" s="5"/>
      <c r="AR51" s="5"/>
      <c r="AS51" s="49">
        <f t="shared" si="136"/>
        <v>0.13999999999999999</v>
      </c>
      <c r="AT51" s="49">
        <f t="shared" si="137"/>
        <v>6.9999999999999993E-2</v>
      </c>
      <c r="AU51" s="49">
        <f t="shared" si="9"/>
        <v>0.27999999999999997</v>
      </c>
      <c r="AV51" s="49">
        <f t="shared" si="10"/>
        <v>8.8899999999999993E-2</v>
      </c>
      <c r="AW51" s="50">
        <f t="shared" si="11"/>
        <v>1295.8380202474691</v>
      </c>
      <c r="AZ51" s="44">
        <v>33</v>
      </c>
      <c r="BA51" s="51">
        <f t="shared" si="138"/>
        <v>0</v>
      </c>
      <c r="BB51" s="51">
        <f t="shared" si="138"/>
        <v>0</v>
      </c>
      <c r="BC51" s="51">
        <f t="shared" si="138"/>
        <v>0</v>
      </c>
      <c r="BD51" s="51">
        <f t="shared" si="138"/>
        <v>0</v>
      </c>
      <c r="BE51" s="51">
        <f t="shared" si="138"/>
        <v>0</v>
      </c>
      <c r="BF51" s="51">
        <f t="shared" si="138"/>
        <v>0</v>
      </c>
      <c r="BG51" s="51">
        <f t="shared" si="138"/>
        <v>0</v>
      </c>
      <c r="BH51" s="51">
        <f t="shared" si="138"/>
        <v>0</v>
      </c>
      <c r="BI51" s="51">
        <f t="shared" si="138"/>
        <v>0</v>
      </c>
      <c r="BJ51" s="51">
        <f t="shared" si="138"/>
        <v>0</v>
      </c>
      <c r="BK51" s="51">
        <f t="shared" si="139"/>
        <v>0</v>
      </c>
      <c r="BL51" s="51">
        <f t="shared" si="139"/>
        <v>0</v>
      </c>
      <c r="BM51" s="51">
        <f t="shared" si="139"/>
        <v>0</v>
      </c>
      <c r="BN51" s="51">
        <f t="shared" si="139"/>
        <v>0</v>
      </c>
      <c r="BO51" s="51">
        <f t="shared" si="139"/>
        <v>0</v>
      </c>
      <c r="BP51" s="51">
        <f t="shared" si="139"/>
        <v>0</v>
      </c>
      <c r="BQ51" s="51">
        <f t="shared" si="139"/>
        <v>0</v>
      </c>
      <c r="BR51" s="51">
        <f t="shared" si="139"/>
        <v>0</v>
      </c>
      <c r="BS51" s="51">
        <f t="shared" si="139"/>
        <v>0</v>
      </c>
      <c r="BT51" s="51">
        <f t="shared" si="139"/>
        <v>0</v>
      </c>
      <c r="BU51" s="51">
        <f t="shared" si="140"/>
        <v>0</v>
      </c>
      <c r="BV51" s="51">
        <f t="shared" si="140"/>
        <v>0</v>
      </c>
      <c r="BW51" s="51">
        <f t="shared" si="140"/>
        <v>0</v>
      </c>
      <c r="BX51" s="51">
        <f t="shared" si="140"/>
        <v>0</v>
      </c>
      <c r="BY51" s="51">
        <f t="shared" si="140"/>
        <v>0</v>
      </c>
      <c r="BZ51" s="51">
        <f t="shared" si="140"/>
        <v>0</v>
      </c>
      <c r="CA51" s="51">
        <f t="shared" si="140"/>
        <v>0</v>
      </c>
      <c r="CB51" s="51">
        <f t="shared" si="140"/>
        <v>0</v>
      </c>
      <c r="CC51" s="51">
        <f t="shared" si="140"/>
        <v>0</v>
      </c>
      <c r="CD51" s="51">
        <f t="shared" si="140"/>
        <v>0</v>
      </c>
      <c r="CE51" s="51">
        <f t="shared" si="141"/>
        <v>0</v>
      </c>
      <c r="CF51" s="51">
        <f t="shared" si="141"/>
        <v>0</v>
      </c>
      <c r="CG51" s="51">
        <f t="shared" si="141"/>
        <v>0</v>
      </c>
      <c r="CH51" s="51">
        <f t="shared" si="141"/>
        <v>0</v>
      </c>
      <c r="CI51" s="51">
        <f t="shared" si="141"/>
        <v>0</v>
      </c>
      <c r="CJ51" s="51">
        <f t="shared" si="141"/>
        <v>0</v>
      </c>
      <c r="CK51" s="51">
        <f t="shared" si="141"/>
        <v>0</v>
      </c>
      <c r="CL51" s="51">
        <f t="shared" si="141"/>
        <v>0</v>
      </c>
      <c r="CM51" s="51">
        <f t="shared" si="141"/>
        <v>0</v>
      </c>
      <c r="CN51" s="51">
        <f t="shared" si="141"/>
        <v>0</v>
      </c>
      <c r="CO51" s="51">
        <f t="shared" si="141"/>
        <v>0</v>
      </c>
      <c r="CQ51" s="44">
        <v>33</v>
      </c>
      <c r="CR51" s="51">
        <f t="shared" si="16"/>
        <v>-5784.9911618190599</v>
      </c>
      <c r="CS51" s="51">
        <f t="shared" ref="CS51:DH59" si="144">$CR51</f>
        <v>-5784.9911618190599</v>
      </c>
      <c r="CT51" s="51">
        <f t="shared" si="144"/>
        <v>-5784.9911618190599</v>
      </c>
      <c r="CU51" s="51">
        <f t="shared" si="144"/>
        <v>-5784.9911618190599</v>
      </c>
      <c r="CV51" s="51">
        <f t="shared" si="144"/>
        <v>-5784.9911618190599</v>
      </c>
      <c r="CW51" s="51">
        <f t="shared" si="144"/>
        <v>-5784.9911618190599</v>
      </c>
      <c r="CX51" s="51">
        <f t="shared" si="144"/>
        <v>-5784.9911618190599</v>
      </c>
      <c r="CY51" s="51">
        <f t="shared" si="144"/>
        <v>-5784.9911618190599</v>
      </c>
      <c r="CZ51" s="51">
        <f t="shared" si="144"/>
        <v>-5784.9911618190599</v>
      </c>
      <c r="DA51" s="51">
        <f t="shared" si="144"/>
        <v>-5784.9911618190599</v>
      </c>
      <c r="DB51" s="51">
        <f t="shared" si="144"/>
        <v>-5784.9911618190599</v>
      </c>
      <c r="DC51" s="51">
        <f t="shared" si="144"/>
        <v>-5784.9911618190599</v>
      </c>
      <c r="DD51" s="51">
        <f t="shared" si="144"/>
        <v>-5784.9911618190599</v>
      </c>
      <c r="DE51" s="51">
        <f t="shared" si="144"/>
        <v>-5784.9911618190599</v>
      </c>
      <c r="DF51" s="51">
        <f t="shared" si="144"/>
        <v>-5784.9911618190599</v>
      </c>
      <c r="DG51" s="51">
        <f t="shared" si="144"/>
        <v>-5784.9911618190599</v>
      </c>
      <c r="DH51" s="51">
        <f t="shared" si="144"/>
        <v>-5784.9911618190599</v>
      </c>
      <c r="DI51" s="51">
        <f t="shared" si="142"/>
        <v>-5784.9911618190599</v>
      </c>
      <c r="DJ51" s="51">
        <f t="shared" si="142"/>
        <v>-5784.9911618190599</v>
      </c>
      <c r="DK51" s="51">
        <f t="shared" si="142"/>
        <v>-5784.9911618190599</v>
      </c>
      <c r="DL51" s="51">
        <f t="shared" si="142"/>
        <v>-5784.9911618190599</v>
      </c>
      <c r="DM51" s="51">
        <f t="shared" si="142"/>
        <v>-5784.9911618190599</v>
      </c>
      <c r="DN51" s="51">
        <f t="shared" si="142"/>
        <v>-5784.9911618190599</v>
      </c>
      <c r="DO51" s="51">
        <f t="shared" si="142"/>
        <v>-5784.9911618190599</v>
      </c>
      <c r="DP51" s="51">
        <f t="shared" si="142"/>
        <v>-5784.9911618190599</v>
      </c>
      <c r="DQ51" s="51">
        <f t="shared" si="142"/>
        <v>-5784.9911618190599</v>
      </c>
      <c r="DR51" s="51">
        <f t="shared" si="142"/>
        <v>-5784.9911618190599</v>
      </c>
      <c r="DS51" s="51">
        <f t="shared" si="142"/>
        <v>-5784.9911618190599</v>
      </c>
      <c r="DT51" s="51">
        <f t="shared" si="142"/>
        <v>-5784.9911618190599</v>
      </c>
      <c r="DU51" s="51">
        <f t="shared" si="142"/>
        <v>-5784.9911618190599</v>
      </c>
      <c r="DV51" s="51">
        <f t="shared" si="142"/>
        <v>-5784.9911618190599</v>
      </c>
      <c r="DW51" s="51">
        <f t="shared" si="142"/>
        <v>-5784.9911618190599</v>
      </c>
      <c r="DX51" s="51">
        <f t="shared" ref="DX51:EF59" si="145">$CR51</f>
        <v>-5784.9911618190599</v>
      </c>
      <c r="DY51" s="51">
        <f t="shared" si="145"/>
        <v>-5784.9911618190599</v>
      </c>
      <c r="DZ51" s="51">
        <f t="shared" si="145"/>
        <v>-5784.9911618190599</v>
      </c>
      <c r="EA51" s="51">
        <f t="shared" si="145"/>
        <v>-5784.9911618190599</v>
      </c>
      <c r="EB51" s="51">
        <f t="shared" si="145"/>
        <v>-5784.9911618190599</v>
      </c>
      <c r="EC51" s="51">
        <f t="shared" si="145"/>
        <v>-5784.9911618190599</v>
      </c>
      <c r="ED51" s="51">
        <f t="shared" si="145"/>
        <v>-5784.9911618190599</v>
      </c>
      <c r="EE51" s="51">
        <f t="shared" si="145"/>
        <v>-5784.9911618190599</v>
      </c>
      <c r="EF51" s="51">
        <f t="shared" si="145"/>
        <v>-5784.9911618190599</v>
      </c>
      <c r="EH51" s="44">
        <v>33</v>
      </c>
      <c r="EI51" s="51">
        <f t="shared" si="126"/>
        <v>10628.592685756783</v>
      </c>
      <c r="EJ51" s="51">
        <f t="shared" si="126"/>
        <v>10097.163051468944</v>
      </c>
      <c r="EK51" s="51">
        <f t="shared" si="126"/>
        <v>9565.7334171811053</v>
      </c>
      <c r="EL51" s="51">
        <f t="shared" si="126"/>
        <v>9034.3037828932665</v>
      </c>
      <c r="EM51" s="51">
        <f t="shared" si="126"/>
        <v>8502.8741486054259</v>
      </c>
      <c r="EN51" s="51">
        <f t="shared" si="126"/>
        <v>7971.4445143175872</v>
      </c>
      <c r="EO51" s="51">
        <f t="shared" si="126"/>
        <v>7440.0148800297484</v>
      </c>
      <c r="EP51" s="51">
        <f t="shared" si="126"/>
        <v>6908.5852457419087</v>
      </c>
      <c r="EQ51" s="51">
        <f t="shared" si="126"/>
        <v>6377.1556114540699</v>
      </c>
      <c r="ER51" s="51">
        <f t="shared" si="126"/>
        <v>5845.7259771662302</v>
      </c>
      <c r="ES51" s="51">
        <f t="shared" si="126"/>
        <v>5314.2963428783914</v>
      </c>
      <c r="ET51" s="51">
        <f t="shared" si="126"/>
        <v>4782.8667085905527</v>
      </c>
      <c r="EU51" s="51">
        <f t="shared" si="126"/>
        <v>4251.437074302713</v>
      </c>
      <c r="EV51" s="51">
        <f t="shared" si="126"/>
        <v>3720.0074400148742</v>
      </c>
      <c r="EW51" s="51">
        <f t="shared" si="126"/>
        <v>3188.577805727035</v>
      </c>
      <c r="EX51" s="51">
        <f t="shared" ref="EX51:FM59" si="146">EX$19</f>
        <v>2657.1481714391957</v>
      </c>
      <c r="EY51" s="51">
        <f t="shared" si="146"/>
        <v>2125.7185371513565</v>
      </c>
      <c r="EZ51" s="51">
        <f t="shared" si="146"/>
        <v>1594.2889028635175</v>
      </c>
      <c r="FA51" s="51">
        <f t="shared" si="146"/>
        <v>1062.8592685756782</v>
      </c>
      <c r="FB51" s="51">
        <f t="shared" si="146"/>
        <v>531.42963428783912</v>
      </c>
      <c r="FC51" s="51">
        <f t="shared" si="146"/>
        <v>0</v>
      </c>
      <c r="FD51" s="51">
        <f t="shared" si="146"/>
        <v>-531.42963428783912</v>
      </c>
      <c r="FE51" s="51">
        <f t="shared" si="146"/>
        <v>-1062.8592685756782</v>
      </c>
      <c r="FF51" s="51">
        <f t="shared" si="146"/>
        <v>-1594.2889028635175</v>
      </c>
      <c r="FG51" s="51">
        <f t="shared" si="146"/>
        <v>-2125.7185371513565</v>
      </c>
      <c r="FH51" s="51">
        <f t="shared" si="146"/>
        <v>-2657.1481714391966</v>
      </c>
      <c r="FI51" s="51">
        <f t="shared" si="146"/>
        <v>-3188.5778057270368</v>
      </c>
      <c r="FJ51" s="51">
        <f t="shared" si="146"/>
        <v>-3720.0074400148769</v>
      </c>
      <c r="FK51" s="51">
        <f t="shared" si="146"/>
        <v>-4251.4370743027166</v>
      </c>
      <c r="FL51" s="51">
        <f t="shared" si="146"/>
        <v>-4782.8667085905572</v>
      </c>
      <c r="FM51" s="51">
        <f t="shared" si="127"/>
        <v>-5314.2963428783969</v>
      </c>
      <c r="FN51" s="51">
        <f t="shared" si="127"/>
        <v>-5845.7259771662375</v>
      </c>
      <c r="FO51" s="51">
        <f t="shared" si="127"/>
        <v>-6377.1556114540772</v>
      </c>
      <c r="FP51" s="51">
        <f t="shared" si="127"/>
        <v>-6908.5852457419178</v>
      </c>
      <c r="FQ51" s="51">
        <f t="shared" si="127"/>
        <v>-7440.0148800297575</v>
      </c>
      <c r="FR51" s="51">
        <f t="shared" si="127"/>
        <v>-7971.4445143175972</v>
      </c>
      <c r="FS51" s="51">
        <f t="shared" si="127"/>
        <v>-8502.8741486054369</v>
      </c>
      <c r="FT51" s="51">
        <f t="shared" si="127"/>
        <v>-9034.3037828932775</v>
      </c>
      <c r="FU51" s="51">
        <f t="shared" si="127"/>
        <v>-9565.7334171811181</v>
      </c>
      <c r="FV51" s="51">
        <f t="shared" si="127"/>
        <v>-10097.16305146896</v>
      </c>
      <c r="FW51" s="51">
        <f t="shared" si="127"/>
        <v>-10628.592685756797</v>
      </c>
      <c r="FY51" s="44">
        <v>33</v>
      </c>
      <c r="FZ51" s="51">
        <f t="shared" si="20"/>
        <v>4843.601523937723</v>
      </c>
      <c r="GA51" s="51">
        <f t="shared" si="21"/>
        <v>4312.1718896498842</v>
      </c>
      <c r="GB51" s="51">
        <f t="shared" si="22"/>
        <v>3780.7422553620454</v>
      </c>
      <c r="GC51" s="51">
        <f t="shared" si="23"/>
        <v>3249.3126210742066</v>
      </c>
      <c r="GD51" s="51">
        <f t="shared" si="24"/>
        <v>2717.882986786366</v>
      </c>
      <c r="GE51" s="51">
        <f t="shared" si="25"/>
        <v>2186.4533524985272</v>
      </c>
      <c r="GF51" s="51">
        <f t="shared" si="26"/>
        <v>1655.0237182106885</v>
      </c>
      <c r="GG51" s="51">
        <f t="shared" si="27"/>
        <v>1123.5940839228488</v>
      </c>
      <c r="GH51" s="51">
        <f t="shared" si="28"/>
        <v>592.16444963500999</v>
      </c>
      <c r="GI51" s="51">
        <f t="shared" si="29"/>
        <v>60.734815347170297</v>
      </c>
      <c r="GJ51" s="51">
        <f t="shared" si="30"/>
        <v>-470.69481894066848</v>
      </c>
      <c r="GK51" s="51">
        <f t="shared" si="31"/>
        <v>-1002.1244532285073</v>
      </c>
      <c r="GL51" s="51">
        <f t="shared" si="32"/>
        <v>-1533.554087516347</v>
      </c>
      <c r="GM51" s="51">
        <f t="shared" si="33"/>
        <v>-2064.9837218041857</v>
      </c>
      <c r="GN51" s="51">
        <f t="shared" si="34"/>
        <v>-2596.413356092025</v>
      </c>
      <c r="GO51" s="51">
        <f t="shared" si="35"/>
        <v>-3127.8429903798642</v>
      </c>
      <c r="GP51" s="51">
        <f t="shared" si="36"/>
        <v>-3659.2726246677034</v>
      </c>
      <c r="GQ51" s="51">
        <f t="shared" si="37"/>
        <v>-4190.7022589555427</v>
      </c>
      <c r="GR51" s="51">
        <f t="shared" si="38"/>
        <v>-4722.1318932433815</v>
      </c>
      <c r="GS51" s="51">
        <f t="shared" si="39"/>
        <v>-5253.5615275312211</v>
      </c>
      <c r="GT51" s="51">
        <f t="shared" si="40"/>
        <v>-5784.9911618190599</v>
      </c>
      <c r="GU51" s="51">
        <f t="shared" si="41"/>
        <v>-6316.4207961068987</v>
      </c>
      <c r="GV51" s="51">
        <f t="shared" si="42"/>
        <v>-6847.8504303947384</v>
      </c>
      <c r="GW51" s="51">
        <f t="shared" si="43"/>
        <v>-7379.2800646825772</v>
      </c>
      <c r="GX51" s="51">
        <f t="shared" si="44"/>
        <v>-7910.7096989704169</v>
      </c>
      <c r="GY51" s="51">
        <f t="shared" si="45"/>
        <v>-8442.1393332582556</v>
      </c>
      <c r="GZ51" s="51">
        <f t="shared" si="46"/>
        <v>-8973.5689675460962</v>
      </c>
      <c r="HA51" s="51">
        <f t="shared" si="47"/>
        <v>-9504.9986018339368</v>
      </c>
      <c r="HB51" s="51">
        <f t="shared" si="48"/>
        <v>-10036.428236121777</v>
      </c>
      <c r="HC51" s="51">
        <f t="shared" si="49"/>
        <v>-10567.857870409618</v>
      </c>
      <c r="HD51" s="51">
        <f t="shared" si="50"/>
        <v>-11099.287504697457</v>
      </c>
      <c r="HE51" s="51">
        <f t="shared" si="51"/>
        <v>-11630.717138985297</v>
      </c>
      <c r="HF51" s="51">
        <f t="shared" si="52"/>
        <v>-12162.146773273136</v>
      </c>
      <c r="HG51" s="51">
        <f t="shared" si="53"/>
        <v>-12693.576407560977</v>
      </c>
      <c r="HH51" s="51">
        <f t="shared" si="54"/>
        <v>-13225.006041848817</v>
      </c>
      <c r="HI51" s="51">
        <f t="shared" si="55"/>
        <v>-13756.435676136658</v>
      </c>
      <c r="HJ51" s="51">
        <f t="shared" si="56"/>
        <v>-14287.865310424497</v>
      </c>
      <c r="HK51" s="51">
        <f t="shared" si="57"/>
        <v>-14819.294944712337</v>
      </c>
      <c r="HL51" s="51">
        <f t="shared" si="58"/>
        <v>-15350.724579000178</v>
      </c>
      <c r="HM51" s="51">
        <f t="shared" si="59"/>
        <v>-15882.15421328802</v>
      </c>
      <c r="HN51" s="51">
        <f t="shared" si="60"/>
        <v>-16413.583847575857</v>
      </c>
      <c r="HP51" s="44">
        <v>33</v>
      </c>
      <c r="HQ51" s="52">
        <f t="shared" si="61"/>
        <v>3239.595050618675</v>
      </c>
      <c r="HR51" s="51">
        <f t="shared" ref="HR51:IG59" si="147">$HQ51</f>
        <v>3239.595050618675</v>
      </c>
      <c r="HS51" s="51">
        <f t="shared" si="147"/>
        <v>3239.595050618675</v>
      </c>
      <c r="HT51" s="51">
        <f t="shared" si="147"/>
        <v>3239.595050618675</v>
      </c>
      <c r="HU51" s="51">
        <f t="shared" si="147"/>
        <v>3239.595050618675</v>
      </c>
      <c r="HV51" s="51">
        <f t="shared" si="147"/>
        <v>3239.595050618675</v>
      </c>
      <c r="HW51" s="51">
        <f t="shared" si="147"/>
        <v>3239.595050618675</v>
      </c>
      <c r="HX51" s="51">
        <f t="shared" si="147"/>
        <v>3239.595050618675</v>
      </c>
      <c r="HY51" s="51">
        <f t="shared" si="147"/>
        <v>3239.595050618675</v>
      </c>
      <c r="HZ51" s="51">
        <f t="shared" si="147"/>
        <v>3239.595050618675</v>
      </c>
      <c r="IA51" s="51">
        <f t="shared" si="147"/>
        <v>3239.595050618675</v>
      </c>
      <c r="IB51" s="51">
        <f t="shared" si="147"/>
        <v>3239.595050618675</v>
      </c>
      <c r="IC51" s="51">
        <f t="shared" si="147"/>
        <v>3239.595050618675</v>
      </c>
      <c r="ID51" s="51">
        <f t="shared" si="147"/>
        <v>3239.595050618675</v>
      </c>
      <c r="IE51" s="51">
        <f t="shared" si="147"/>
        <v>3239.595050618675</v>
      </c>
      <c r="IF51" s="51">
        <f t="shared" si="147"/>
        <v>3239.595050618675</v>
      </c>
      <c r="IG51" s="51">
        <f t="shared" si="147"/>
        <v>3239.595050618675</v>
      </c>
      <c r="IH51" s="51">
        <f t="shared" si="143"/>
        <v>3239.595050618675</v>
      </c>
      <c r="II51" s="51">
        <f t="shared" si="143"/>
        <v>3239.595050618675</v>
      </c>
      <c r="IJ51" s="51">
        <f t="shared" si="143"/>
        <v>3239.595050618675</v>
      </c>
      <c r="IK51" s="51">
        <f t="shared" si="143"/>
        <v>3239.595050618675</v>
      </c>
      <c r="IL51" s="51">
        <f t="shared" si="143"/>
        <v>3239.595050618675</v>
      </c>
      <c r="IM51" s="51">
        <f t="shared" si="143"/>
        <v>3239.595050618675</v>
      </c>
      <c r="IN51" s="51">
        <f t="shared" si="143"/>
        <v>3239.595050618675</v>
      </c>
      <c r="IO51" s="51">
        <f t="shared" si="143"/>
        <v>3239.595050618675</v>
      </c>
      <c r="IP51" s="51">
        <f t="shared" si="143"/>
        <v>3239.595050618675</v>
      </c>
      <c r="IQ51" s="51">
        <f t="shared" si="143"/>
        <v>3239.595050618675</v>
      </c>
      <c r="IR51" s="51">
        <f t="shared" si="143"/>
        <v>3239.595050618675</v>
      </c>
      <c r="IS51" s="51">
        <f t="shared" si="143"/>
        <v>3239.595050618675</v>
      </c>
      <c r="IT51" s="51">
        <f t="shared" si="143"/>
        <v>3239.595050618675</v>
      </c>
      <c r="IU51" s="51">
        <f t="shared" si="143"/>
        <v>3239.595050618675</v>
      </c>
      <c r="IV51" s="51">
        <f t="shared" si="143"/>
        <v>3239.595050618675</v>
      </c>
      <c r="IW51" s="51">
        <f t="shared" ref="IW51:JE59" si="148">$HQ51</f>
        <v>3239.595050618675</v>
      </c>
      <c r="IX51" s="51">
        <f t="shared" si="148"/>
        <v>3239.595050618675</v>
      </c>
      <c r="IY51" s="51">
        <f t="shared" si="148"/>
        <v>3239.595050618675</v>
      </c>
      <c r="IZ51" s="51">
        <f t="shared" si="148"/>
        <v>3239.595050618675</v>
      </c>
      <c r="JA51" s="51">
        <f t="shared" si="148"/>
        <v>3239.595050618675</v>
      </c>
      <c r="JB51" s="51">
        <f t="shared" si="148"/>
        <v>3239.595050618675</v>
      </c>
      <c r="JC51" s="51">
        <f t="shared" si="148"/>
        <v>3239.595050618675</v>
      </c>
      <c r="JD51" s="51">
        <f t="shared" si="148"/>
        <v>3239.595050618675</v>
      </c>
      <c r="JE51" s="51">
        <f t="shared" si="148"/>
        <v>3239.595050618675</v>
      </c>
      <c r="JG51" s="44">
        <v>33</v>
      </c>
      <c r="JH51" s="51">
        <f t="shared" si="128"/>
        <v>3.8535782310627315E-12</v>
      </c>
      <c r="JI51" s="51">
        <f t="shared" si="128"/>
        <v>197.41282339707865</v>
      </c>
      <c r="JJ51" s="51">
        <f t="shared" si="128"/>
        <v>384.70191226097012</v>
      </c>
      <c r="JK51" s="51">
        <f t="shared" si="128"/>
        <v>561.86726659167823</v>
      </c>
      <c r="JL51" s="51">
        <f t="shared" si="128"/>
        <v>728.90888638920308</v>
      </c>
      <c r="JM51" s="51">
        <f t="shared" si="128"/>
        <v>885.8267716535446</v>
      </c>
      <c r="JN51" s="51">
        <f t="shared" si="128"/>
        <v>1032.6209223847029</v>
      </c>
      <c r="JO51" s="51">
        <f t="shared" si="128"/>
        <v>1169.291338582678</v>
      </c>
      <c r="JP51" s="51">
        <f t="shared" si="128"/>
        <v>1295.8380202474693</v>
      </c>
      <c r="JQ51" s="51">
        <f t="shared" si="128"/>
        <v>1412.2609673790776</v>
      </c>
      <c r="JR51" s="51">
        <f t="shared" si="128"/>
        <v>1518.5601799775027</v>
      </c>
      <c r="JS51" s="51">
        <f t="shared" si="128"/>
        <v>1614.7356580427445</v>
      </c>
      <c r="JT51" s="51">
        <f t="shared" si="128"/>
        <v>1700.7874015748027</v>
      </c>
      <c r="JU51" s="51">
        <f t="shared" si="128"/>
        <v>1776.7154105736781</v>
      </c>
      <c r="JV51" s="51">
        <f t="shared" si="128"/>
        <v>1842.51968503937</v>
      </c>
      <c r="JW51" s="51">
        <f t="shared" ref="JW51:KL59" si="149">JW$19</f>
        <v>1898.2002249718785</v>
      </c>
      <c r="JX51" s="51">
        <f t="shared" si="149"/>
        <v>1943.7570303712041</v>
      </c>
      <c r="JY51" s="51">
        <f t="shared" si="149"/>
        <v>1979.1901012373455</v>
      </c>
      <c r="JZ51" s="51">
        <f t="shared" si="149"/>
        <v>2004.4994375703038</v>
      </c>
      <c r="KA51" s="51">
        <f t="shared" si="149"/>
        <v>2019.685039370079</v>
      </c>
      <c r="KB51" s="51">
        <f t="shared" si="149"/>
        <v>2024.7469066366707</v>
      </c>
      <c r="KC51" s="51">
        <f t="shared" si="149"/>
        <v>2019.685039370079</v>
      </c>
      <c r="KD51" s="51">
        <f t="shared" si="149"/>
        <v>2004.4994375703041</v>
      </c>
      <c r="KE51" s="51">
        <f t="shared" si="149"/>
        <v>1979.1901012373455</v>
      </c>
      <c r="KF51" s="51">
        <f t="shared" si="149"/>
        <v>1943.7570303712041</v>
      </c>
      <c r="KG51" s="51">
        <f t="shared" si="149"/>
        <v>1898.2002249718785</v>
      </c>
      <c r="KH51" s="51">
        <f t="shared" si="149"/>
        <v>1842.51968503937</v>
      </c>
      <c r="KI51" s="51">
        <f t="shared" si="149"/>
        <v>1776.7154105736786</v>
      </c>
      <c r="KJ51" s="51">
        <f t="shared" si="149"/>
        <v>1700.7874015748032</v>
      </c>
      <c r="KK51" s="51">
        <f t="shared" si="149"/>
        <v>1614.7356580427449</v>
      </c>
      <c r="KL51" s="51">
        <f t="shared" si="129"/>
        <v>1518.5601799775027</v>
      </c>
      <c r="KM51" s="51">
        <f t="shared" si="129"/>
        <v>1412.2609673790776</v>
      </c>
      <c r="KN51" s="51">
        <f t="shared" si="129"/>
        <v>1295.8380202474691</v>
      </c>
      <c r="KO51" s="51">
        <f t="shared" si="129"/>
        <v>1169.2913385826776</v>
      </c>
      <c r="KP51" s="51">
        <f t="shared" si="129"/>
        <v>1032.620922384702</v>
      </c>
      <c r="KQ51" s="51">
        <f t="shared" si="129"/>
        <v>885.82677165354335</v>
      </c>
      <c r="KR51" s="51">
        <f t="shared" si="129"/>
        <v>728.90888638920137</v>
      </c>
      <c r="KS51" s="51">
        <f t="shared" si="129"/>
        <v>561.86726659167584</v>
      </c>
      <c r="KT51" s="51">
        <f t="shared" si="129"/>
        <v>384.70191226096728</v>
      </c>
      <c r="KU51" s="51">
        <f t="shared" si="129"/>
        <v>197.41282339707516</v>
      </c>
      <c r="KV51" s="51">
        <f t="shared" si="129"/>
        <v>0</v>
      </c>
      <c r="KX51" s="53">
        <f t="shared" si="113"/>
        <v>7412.5167115272579</v>
      </c>
      <c r="KY51" s="53">
        <f t="shared" si="65"/>
        <v>7084.9608432503364</v>
      </c>
      <c r="KZ51" s="53">
        <f t="shared" si="66"/>
        <v>6798.7445136106471</v>
      </c>
      <c r="LA51" s="53">
        <f t="shared" si="67"/>
        <v>6556.679438652829</v>
      </c>
      <c r="LB51" s="53">
        <f t="shared" si="68"/>
        <v>6361.2687963812114</v>
      </c>
      <c r="LC51" s="53">
        <f t="shared" si="69"/>
        <v>6214.4648801618887</v>
      </c>
      <c r="LD51" s="53">
        <f t="shared" si="70"/>
        <v>6117.4299907607356</v>
      </c>
      <c r="LE51" s="53">
        <f t="shared" si="71"/>
        <v>6070.3474896301359</v>
      </c>
      <c r="LF51" s="53">
        <f t="shared" si="72"/>
        <v>6072.3286748616647</v>
      </c>
      <c r="LG51" s="53">
        <f t="shared" si="73"/>
        <v>6121.4426497127097</v>
      </c>
      <c r="LH51" s="53">
        <f t="shared" si="74"/>
        <v>6214.8658029917706</v>
      </c>
      <c r="LI51" s="53">
        <f t="shared" si="75"/>
        <v>6349.1176892385438</v>
      </c>
      <c r="LJ51" s="53">
        <f t="shared" si="76"/>
        <v>6520.3335628926106</v>
      </c>
      <c r="LK51" s="53">
        <f t="shared" si="77"/>
        <v>6724.5251875359418</v>
      </c>
      <c r="LL51" s="53">
        <f t="shared" si="78"/>
        <v>6957.7961281532844</v>
      </c>
      <c r="LM51" s="53">
        <f t="shared" si="79"/>
        <v>7216.4965413071022</v>
      </c>
      <c r="LN51" s="53">
        <f t="shared" si="80"/>
        <v>7497.3180936234758</v>
      </c>
      <c r="LO51" s="53">
        <f t="shared" si="81"/>
        <v>7797.3389095063594</v>
      </c>
      <c r="LP51" s="53">
        <f t="shared" si="82"/>
        <v>8114.0317893649126</v>
      </c>
      <c r="LQ51" s="53">
        <f t="shared" si="83"/>
        <v>8445.2483666438839</v>
      </c>
      <c r="LR51" s="53">
        <f t="shared" si="84"/>
        <v>8789.1894464795787</v>
      </c>
      <c r="LS51" s="53">
        <f t="shared" si="85"/>
        <v>9144.368918861308</v>
      </c>
      <c r="LT51" s="53">
        <f t="shared" si="86"/>
        <v>9509.5761093066303</v>
      </c>
      <c r="LU51" s="53">
        <f t="shared" si="87"/>
        <v>9883.8394826862914</v>
      </c>
      <c r="LV51" s="53">
        <f t="shared" si="88"/>
        <v>10266.393251610622</v>
      </c>
      <c r="LW51" s="53">
        <f t="shared" si="89"/>
        <v>10656.647553540235</v>
      </c>
      <c r="LX51" s="53">
        <f t="shared" si="90"/>
        <v>11054.162322879019</v>
      </c>
      <c r="LY51" s="53">
        <f t="shared" si="91"/>
        <v>11458.624683938038</v>
      </c>
      <c r="LZ51" s="53">
        <f t="shared" si="92"/>
        <v>11869.829542620579</v>
      </c>
      <c r="MA51" s="53">
        <f t="shared" si="93"/>
        <v>12287.662999172046</v>
      </c>
      <c r="MB51" s="53">
        <f t="shared" si="94"/>
        <v>12712.088201729568</v>
      </c>
      <c r="MC51" s="53">
        <f t="shared" si="95"/>
        <v>13143.133285598713</v>
      </c>
      <c r="MD51" s="53">
        <f t="shared" si="96"/>
        <v>13580.881080945148</v>
      </c>
      <c r="ME51" s="53">
        <f t="shared" si="97"/>
        <v>14025.460313088519</v>
      </c>
      <c r="MF51" s="53">
        <f t="shared" si="98"/>
        <v>14477.038060009259</v>
      </c>
      <c r="MG51" s="53">
        <f t="shared" si="99"/>
        <v>14935.813268643889</v>
      </c>
      <c r="MH51" s="53">
        <f t="shared" si="100"/>
        <v>15402.011164090947</v>
      </c>
      <c r="MI51" s="53">
        <f t="shared" si="101"/>
        <v>15875.878413812487</v>
      </c>
      <c r="MJ51" s="53">
        <f t="shared" si="102"/>
        <v>16357.678932543913</v>
      </c>
      <c r="MK51" s="53">
        <f t="shared" si="103"/>
        <v>16847.6902333574</v>
      </c>
      <c r="ML51" s="53">
        <f t="shared" si="104"/>
        <v>17346.200246664459</v>
      </c>
      <c r="MS51" s="54"/>
      <c r="MT51" s="54"/>
      <c r="MU51" s="54"/>
      <c r="MV51" s="54"/>
      <c r="MW51" s="54"/>
      <c r="MX51" s="54"/>
      <c r="MY51" s="54"/>
      <c r="MZ51" s="54"/>
      <c r="NA51" s="54"/>
      <c r="NB51" s="54"/>
      <c r="NC51" s="54"/>
      <c r="ND51" s="54"/>
      <c r="NE51" s="54"/>
      <c r="NF51" s="54"/>
      <c r="NG51" s="54"/>
      <c r="NH51" s="54"/>
      <c r="NI51" s="54"/>
      <c r="NJ51" s="54"/>
      <c r="NK51" s="54"/>
      <c r="NL51" s="54"/>
      <c r="NM51" s="54"/>
      <c r="NN51" s="54"/>
      <c r="NO51" s="54"/>
      <c r="NP51" s="54"/>
      <c r="NQ51" s="54"/>
      <c r="NR51" s="54"/>
      <c r="NS51" s="54"/>
      <c r="NT51" s="54"/>
      <c r="NU51" s="54"/>
      <c r="NV51" s="54"/>
      <c r="NW51" s="54"/>
      <c r="NX51" s="54"/>
      <c r="NY51" s="54"/>
      <c r="NZ51" s="54"/>
      <c r="OA51" s="54"/>
      <c r="OB51" s="54"/>
      <c r="OC51" s="54"/>
      <c r="OD51" s="54"/>
      <c r="OE51" s="54"/>
      <c r="OF51" s="54"/>
      <c r="OG51" s="54"/>
      <c r="OH51" s="55"/>
      <c r="OI51" s="55"/>
      <c r="OJ51" s="55"/>
      <c r="OK51" s="55"/>
      <c r="OL51" s="55"/>
      <c r="OM51" s="55"/>
      <c r="ON51" s="55"/>
      <c r="OO51" s="55"/>
      <c r="OP51" s="55"/>
      <c r="OQ51" s="55"/>
      <c r="OR51" s="55"/>
    </row>
    <row r="52" spans="1:408" s="28" customFormat="1" ht="13.8" x14ac:dyDescent="0.3">
      <c r="A52" s="74"/>
      <c r="B52" s="74"/>
      <c r="C52" s="90"/>
      <c r="D52" s="74"/>
      <c r="E52" s="79"/>
      <c r="M52" s="11"/>
      <c r="N52" s="11"/>
      <c r="O52" s="11"/>
      <c r="P52" s="11"/>
      <c r="Q52" s="11"/>
      <c r="R52" s="12"/>
      <c r="S52" s="12"/>
      <c r="U52" s="47">
        <f t="shared" si="105"/>
        <v>0.12249999999999998</v>
      </c>
      <c r="V52" s="28">
        <f t="shared" si="0"/>
        <v>-6267.0737586373143</v>
      </c>
      <c r="Z52" s="47">
        <f t="shared" si="106"/>
        <v>0.11112500000000011</v>
      </c>
      <c r="AA52" s="28">
        <f t="shared" si="1"/>
        <v>-6908.5852457419178</v>
      </c>
      <c r="AC52" s="5"/>
      <c r="AD52" s="5"/>
      <c r="AE52" s="5"/>
      <c r="AF52" s="5"/>
      <c r="AG52" s="5"/>
      <c r="AH52" s="49">
        <f t="shared" si="134"/>
        <v>0.11112500000000011</v>
      </c>
      <c r="AI52" s="49">
        <f t="shared" si="135"/>
        <v>5.5562500000000056E-2</v>
      </c>
      <c r="AJ52" s="49">
        <f t="shared" si="4"/>
        <v>0.26193749999999993</v>
      </c>
      <c r="AK52" s="49">
        <f t="shared" si="5"/>
        <v>7.7787500000000079E-2</v>
      </c>
      <c r="AL52" s="50">
        <f t="shared" si="6"/>
        <v>2923.2283464566958</v>
      </c>
      <c r="AN52" s="5"/>
      <c r="AO52" s="5"/>
      <c r="AP52" s="5"/>
      <c r="AQ52" s="5"/>
      <c r="AR52" s="5"/>
      <c r="AS52" s="49">
        <f t="shared" si="136"/>
        <v>0.12249999999999998</v>
      </c>
      <c r="AT52" s="49">
        <f t="shared" si="137"/>
        <v>6.1249999999999992E-2</v>
      </c>
      <c r="AU52" s="49">
        <f t="shared" si="9"/>
        <v>0.28875000000000001</v>
      </c>
      <c r="AV52" s="49">
        <f t="shared" si="10"/>
        <v>7.7787499999999996E-2</v>
      </c>
      <c r="AW52" s="50">
        <f t="shared" si="11"/>
        <v>1169.2913385826776</v>
      </c>
      <c r="AZ52" s="44">
        <v>34</v>
      </c>
      <c r="BA52" s="51">
        <f t="shared" si="138"/>
        <v>0</v>
      </c>
      <c r="BB52" s="51">
        <f t="shared" si="138"/>
        <v>0</v>
      </c>
      <c r="BC52" s="51">
        <f t="shared" si="138"/>
        <v>0</v>
      </c>
      <c r="BD52" s="51">
        <f t="shared" si="138"/>
        <v>0</v>
      </c>
      <c r="BE52" s="51">
        <f t="shared" si="138"/>
        <v>0</v>
      </c>
      <c r="BF52" s="51">
        <f t="shared" si="138"/>
        <v>0</v>
      </c>
      <c r="BG52" s="51">
        <f t="shared" si="138"/>
        <v>0</v>
      </c>
      <c r="BH52" s="51">
        <f t="shared" si="138"/>
        <v>0</v>
      </c>
      <c r="BI52" s="51">
        <f t="shared" si="138"/>
        <v>0</v>
      </c>
      <c r="BJ52" s="51">
        <f t="shared" si="138"/>
        <v>0</v>
      </c>
      <c r="BK52" s="51">
        <f t="shared" si="139"/>
        <v>0</v>
      </c>
      <c r="BL52" s="51">
        <f t="shared" si="139"/>
        <v>0</v>
      </c>
      <c r="BM52" s="51">
        <f t="shared" si="139"/>
        <v>0</v>
      </c>
      <c r="BN52" s="51">
        <f t="shared" si="139"/>
        <v>0</v>
      </c>
      <c r="BO52" s="51">
        <f t="shared" si="139"/>
        <v>0</v>
      </c>
      <c r="BP52" s="51">
        <f t="shared" si="139"/>
        <v>0</v>
      </c>
      <c r="BQ52" s="51">
        <f t="shared" si="139"/>
        <v>0</v>
      </c>
      <c r="BR52" s="51">
        <f t="shared" si="139"/>
        <v>0</v>
      </c>
      <c r="BS52" s="51">
        <f t="shared" si="139"/>
        <v>0</v>
      </c>
      <c r="BT52" s="51">
        <f t="shared" si="139"/>
        <v>0</v>
      </c>
      <c r="BU52" s="51">
        <f t="shared" si="140"/>
        <v>0</v>
      </c>
      <c r="BV52" s="51">
        <f t="shared" si="140"/>
        <v>0</v>
      </c>
      <c r="BW52" s="51">
        <f t="shared" si="140"/>
        <v>0</v>
      </c>
      <c r="BX52" s="51">
        <f t="shared" si="140"/>
        <v>0</v>
      </c>
      <c r="BY52" s="51">
        <f t="shared" si="140"/>
        <v>0</v>
      </c>
      <c r="BZ52" s="51">
        <f t="shared" si="140"/>
        <v>0</v>
      </c>
      <c r="CA52" s="51">
        <f t="shared" si="140"/>
        <v>0</v>
      </c>
      <c r="CB52" s="51">
        <f t="shared" si="140"/>
        <v>0</v>
      </c>
      <c r="CC52" s="51">
        <f t="shared" si="140"/>
        <v>0</v>
      </c>
      <c r="CD52" s="51">
        <f t="shared" si="140"/>
        <v>0</v>
      </c>
      <c r="CE52" s="51">
        <f t="shared" si="141"/>
        <v>0</v>
      </c>
      <c r="CF52" s="51">
        <f t="shared" si="141"/>
        <v>0</v>
      </c>
      <c r="CG52" s="51">
        <f t="shared" si="141"/>
        <v>0</v>
      </c>
      <c r="CH52" s="51">
        <f t="shared" si="141"/>
        <v>0</v>
      </c>
      <c r="CI52" s="51">
        <f t="shared" si="141"/>
        <v>0</v>
      </c>
      <c r="CJ52" s="51">
        <f t="shared" si="141"/>
        <v>0</v>
      </c>
      <c r="CK52" s="51">
        <f t="shared" si="141"/>
        <v>0</v>
      </c>
      <c r="CL52" s="51">
        <f t="shared" si="141"/>
        <v>0</v>
      </c>
      <c r="CM52" s="51">
        <f t="shared" si="141"/>
        <v>0</v>
      </c>
      <c r="CN52" s="51">
        <f t="shared" si="141"/>
        <v>0</v>
      </c>
      <c r="CO52" s="51">
        <f t="shared" si="141"/>
        <v>0</v>
      </c>
      <c r="CQ52" s="44">
        <v>34</v>
      </c>
      <c r="CR52" s="51">
        <f t="shared" si="16"/>
        <v>-6267.0737586373143</v>
      </c>
      <c r="CS52" s="51">
        <f t="shared" si="144"/>
        <v>-6267.0737586373143</v>
      </c>
      <c r="CT52" s="51">
        <f t="shared" si="144"/>
        <v>-6267.0737586373143</v>
      </c>
      <c r="CU52" s="51">
        <f t="shared" si="144"/>
        <v>-6267.0737586373143</v>
      </c>
      <c r="CV52" s="51">
        <f t="shared" si="144"/>
        <v>-6267.0737586373143</v>
      </c>
      <c r="CW52" s="51">
        <f t="shared" si="144"/>
        <v>-6267.0737586373143</v>
      </c>
      <c r="CX52" s="51">
        <f t="shared" si="144"/>
        <v>-6267.0737586373143</v>
      </c>
      <c r="CY52" s="51">
        <f t="shared" si="144"/>
        <v>-6267.0737586373143</v>
      </c>
      <c r="CZ52" s="51">
        <f t="shared" si="144"/>
        <v>-6267.0737586373143</v>
      </c>
      <c r="DA52" s="51">
        <f t="shared" si="144"/>
        <v>-6267.0737586373143</v>
      </c>
      <c r="DB52" s="51">
        <f t="shared" si="144"/>
        <v>-6267.0737586373143</v>
      </c>
      <c r="DC52" s="51">
        <f t="shared" si="144"/>
        <v>-6267.0737586373143</v>
      </c>
      <c r="DD52" s="51">
        <f t="shared" si="144"/>
        <v>-6267.0737586373143</v>
      </c>
      <c r="DE52" s="51">
        <f t="shared" si="144"/>
        <v>-6267.0737586373143</v>
      </c>
      <c r="DF52" s="51">
        <f t="shared" si="144"/>
        <v>-6267.0737586373143</v>
      </c>
      <c r="DG52" s="51">
        <f t="shared" si="144"/>
        <v>-6267.0737586373143</v>
      </c>
      <c r="DH52" s="51">
        <f t="shared" si="144"/>
        <v>-6267.0737586373143</v>
      </c>
      <c r="DI52" s="51">
        <f t="shared" si="142"/>
        <v>-6267.0737586373143</v>
      </c>
      <c r="DJ52" s="51">
        <f t="shared" si="142"/>
        <v>-6267.0737586373143</v>
      </c>
      <c r="DK52" s="51">
        <f t="shared" si="142"/>
        <v>-6267.0737586373143</v>
      </c>
      <c r="DL52" s="51">
        <f t="shared" si="142"/>
        <v>-6267.0737586373143</v>
      </c>
      <c r="DM52" s="51">
        <f t="shared" si="142"/>
        <v>-6267.0737586373143</v>
      </c>
      <c r="DN52" s="51">
        <f t="shared" si="142"/>
        <v>-6267.0737586373143</v>
      </c>
      <c r="DO52" s="51">
        <f t="shared" si="142"/>
        <v>-6267.0737586373143</v>
      </c>
      <c r="DP52" s="51">
        <f t="shared" si="142"/>
        <v>-6267.0737586373143</v>
      </c>
      <c r="DQ52" s="51">
        <f t="shared" si="142"/>
        <v>-6267.0737586373143</v>
      </c>
      <c r="DR52" s="51">
        <f t="shared" si="142"/>
        <v>-6267.0737586373143</v>
      </c>
      <c r="DS52" s="51">
        <f t="shared" si="142"/>
        <v>-6267.0737586373143</v>
      </c>
      <c r="DT52" s="51">
        <f t="shared" si="142"/>
        <v>-6267.0737586373143</v>
      </c>
      <c r="DU52" s="51">
        <f t="shared" si="142"/>
        <v>-6267.0737586373143</v>
      </c>
      <c r="DV52" s="51">
        <f t="shared" si="142"/>
        <v>-6267.0737586373143</v>
      </c>
      <c r="DW52" s="51">
        <f t="shared" si="142"/>
        <v>-6267.0737586373143</v>
      </c>
      <c r="DX52" s="51">
        <f t="shared" si="145"/>
        <v>-6267.0737586373143</v>
      </c>
      <c r="DY52" s="51">
        <f t="shared" si="145"/>
        <v>-6267.0737586373143</v>
      </c>
      <c r="DZ52" s="51">
        <f t="shared" si="145"/>
        <v>-6267.0737586373143</v>
      </c>
      <c r="EA52" s="51">
        <f t="shared" si="145"/>
        <v>-6267.0737586373143</v>
      </c>
      <c r="EB52" s="51">
        <f t="shared" si="145"/>
        <v>-6267.0737586373143</v>
      </c>
      <c r="EC52" s="51">
        <f t="shared" si="145"/>
        <v>-6267.0737586373143</v>
      </c>
      <c r="ED52" s="51">
        <f t="shared" si="145"/>
        <v>-6267.0737586373143</v>
      </c>
      <c r="EE52" s="51">
        <f t="shared" si="145"/>
        <v>-6267.0737586373143</v>
      </c>
      <c r="EF52" s="51">
        <f t="shared" si="145"/>
        <v>-6267.0737586373143</v>
      </c>
      <c r="EH52" s="44">
        <v>34</v>
      </c>
      <c r="EI52" s="51">
        <f t="shared" ref="EI52:EX59" si="150">EI$19</f>
        <v>10628.592685756783</v>
      </c>
      <c r="EJ52" s="51">
        <f t="shared" si="150"/>
        <v>10097.163051468944</v>
      </c>
      <c r="EK52" s="51">
        <f t="shared" si="150"/>
        <v>9565.7334171811053</v>
      </c>
      <c r="EL52" s="51">
        <f t="shared" si="150"/>
        <v>9034.3037828932665</v>
      </c>
      <c r="EM52" s="51">
        <f t="shared" si="150"/>
        <v>8502.8741486054259</v>
      </c>
      <c r="EN52" s="51">
        <f t="shared" si="150"/>
        <v>7971.4445143175872</v>
      </c>
      <c r="EO52" s="51">
        <f t="shared" si="150"/>
        <v>7440.0148800297484</v>
      </c>
      <c r="EP52" s="51">
        <f t="shared" si="150"/>
        <v>6908.5852457419087</v>
      </c>
      <c r="EQ52" s="51">
        <f t="shared" si="150"/>
        <v>6377.1556114540699</v>
      </c>
      <c r="ER52" s="51">
        <f t="shared" si="150"/>
        <v>5845.7259771662302</v>
      </c>
      <c r="ES52" s="51">
        <f t="shared" si="150"/>
        <v>5314.2963428783914</v>
      </c>
      <c r="ET52" s="51">
        <f t="shared" si="150"/>
        <v>4782.8667085905527</v>
      </c>
      <c r="EU52" s="51">
        <f t="shared" si="150"/>
        <v>4251.437074302713</v>
      </c>
      <c r="EV52" s="51">
        <f t="shared" si="150"/>
        <v>3720.0074400148742</v>
      </c>
      <c r="EW52" s="51">
        <f t="shared" si="150"/>
        <v>3188.577805727035</v>
      </c>
      <c r="EX52" s="51">
        <f t="shared" si="150"/>
        <v>2657.1481714391957</v>
      </c>
      <c r="EY52" s="51">
        <f t="shared" si="146"/>
        <v>2125.7185371513565</v>
      </c>
      <c r="EZ52" s="51">
        <f t="shared" si="146"/>
        <v>1594.2889028635175</v>
      </c>
      <c r="FA52" s="51">
        <f t="shared" si="146"/>
        <v>1062.8592685756782</v>
      </c>
      <c r="FB52" s="51">
        <f t="shared" si="146"/>
        <v>531.42963428783912</v>
      </c>
      <c r="FC52" s="51">
        <f t="shared" si="146"/>
        <v>0</v>
      </c>
      <c r="FD52" s="51">
        <f t="shared" si="146"/>
        <v>-531.42963428783912</v>
      </c>
      <c r="FE52" s="51">
        <f t="shared" si="146"/>
        <v>-1062.8592685756782</v>
      </c>
      <c r="FF52" s="51">
        <f t="shared" si="146"/>
        <v>-1594.2889028635175</v>
      </c>
      <c r="FG52" s="51">
        <f t="shared" si="146"/>
        <v>-2125.7185371513565</v>
      </c>
      <c r="FH52" s="51">
        <f t="shared" si="146"/>
        <v>-2657.1481714391966</v>
      </c>
      <c r="FI52" s="51">
        <f t="shared" si="146"/>
        <v>-3188.5778057270368</v>
      </c>
      <c r="FJ52" s="51">
        <f t="shared" si="146"/>
        <v>-3720.0074400148769</v>
      </c>
      <c r="FK52" s="51">
        <f t="shared" si="146"/>
        <v>-4251.4370743027166</v>
      </c>
      <c r="FL52" s="51">
        <f t="shared" si="146"/>
        <v>-4782.8667085905572</v>
      </c>
      <c r="FM52" s="51">
        <f t="shared" si="146"/>
        <v>-5314.2963428783969</v>
      </c>
      <c r="FN52" s="51">
        <f t="shared" ref="FN52:FW59" si="151">FN$19</f>
        <v>-5845.7259771662375</v>
      </c>
      <c r="FO52" s="51">
        <f t="shared" si="151"/>
        <v>-6377.1556114540772</v>
      </c>
      <c r="FP52" s="51">
        <f t="shared" si="151"/>
        <v>-6908.5852457419178</v>
      </c>
      <c r="FQ52" s="51">
        <f t="shared" si="151"/>
        <v>-7440.0148800297575</v>
      </c>
      <c r="FR52" s="51">
        <f t="shared" si="151"/>
        <v>-7971.4445143175972</v>
      </c>
      <c r="FS52" s="51">
        <f t="shared" si="151"/>
        <v>-8502.8741486054369</v>
      </c>
      <c r="FT52" s="51">
        <f t="shared" si="151"/>
        <v>-9034.3037828932775</v>
      </c>
      <c r="FU52" s="51">
        <f t="shared" si="151"/>
        <v>-9565.7334171811181</v>
      </c>
      <c r="FV52" s="51">
        <f t="shared" si="151"/>
        <v>-10097.16305146896</v>
      </c>
      <c r="FW52" s="51">
        <f t="shared" si="151"/>
        <v>-10628.592685756797</v>
      </c>
      <c r="FY52" s="44">
        <v>34</v>
      </c>
      <c r="FZ52" s="51">
        <f t="shared" si="20"/>
        <v>4361.5189271194686</v>
      </c>
      <c r="GA52" s="51">
        <f t="shared" si="21"/>
        <v>3830.0892928316298</v>
      </c>
      <c r="GB52" s="51">
        <f t="shared" si="22"/>
        <v>3298.659658543791</v>
      </c>
      <c r="GC52" s="51">
        <f t="shared" si="23"/>
        <v>2767.2300242559522</v>
      </c>
      <c r="GD52" s="51">
        <f t="shared" si="24"/>
        <v>2235.8003899681116</v>
      </c>
      <c r="GE52" s="51">
        <f t="shared" si="25"/>
        <v>1704.3707556802729</v>
      </c>
      <c r="GF52" s="51">
        <f t="shared" si="26"/>
        <v>1172.9411213924341</v>
      </c>
      <c r="GG52" s="51">
        <f t="shared" si="27"/>
        <v>641.51148710459438</v>
      </c>
      <c r="GH52" s="51">
        <f t="shared" si="28"/>
        <v>110.0818528167556</v>
      </c>
      <c r="GI52" s="51">
        <f t="shared" si="29"/>
        <v>-421.34778147108409</v>
      </c>
      <c r="GJ52" s="51">
        <f t="shared" si="30"/>
        <v>-952.77741575892287</v>
      </c>
      <c r="GK52" s="51">
        <f t="shared" si="31"/>
        <v>-1484.2070500467617</v>
      </c>
      <c r="GL52" s="51">
        <f t="shared" si="32"/>
        <v>-2015.6366843346013</v>
      </c>
      <c r="GM52" s="51">
        <f t="shared" si="33"/>
        <v>-2547.0663186224401</v>
      </c>
      <c r="GN52" s="51">
        <f t="shared" si="34"/>
        <v>-3078.4959529102794</v>
      </c>
      <c r="GO52" s="51">
        <f t="shared" si="35"/>
        <v>-3609.9255871981186</v>
      </c>
      <c r="GP52" s="51">
        <f t="shared" si="36"/>
        <v>-4141.3552214859574</v>
      </c>
      <c r="GQ52" s="51">
        <f t="shared" si="37"/>
        <v>-4672.7848557737971</v>
      </c>
      <c r="GR52" s="51">
        <f t="shared" si="38"/>
        <v>-5204.2144900616358</v>
      </c>
      <c r="GS52" s="51">
        <f t="shared" si="39"/>
        <v>-5735.6441243494755</v>
      </c>
      <c r="GT52" s="51">
        <f t="shared" si="40"/>
        <v>-6267.0737586373143</v>
      </c>
      <c r="GU52" s="51">
        <f t="shared" si="41"/>
        <v>-6798.5033929251531</v>
      </c>
      <c r="GV52" s="51">
        <f t="shared" si="42"/>
        <v>-7329.9330272129928</v>
      </c>
      <c r="GW52" s="51">
        <f t="shared" si="43"/>
        <v>-7861.3626615008316</v>
      </c>
      <c r="GX52" s="51">
        <f t="shared" si="44"/>
        <v>-8392.7922957886713</v>
      </c>
      <c r="GY52" s="51">
        <f t="shared" si="45"/>
        <v>-8924.22193007651</v>
      </c>
      <c r="GZ52" s="51">
        <f t="shared" si="46"/>
        <v>-9455.6515643643506</v>
      </c>
      <c r="HA52" s="51">
        <f t="shared" si="47"/>
        <v>-9987.0811986521912</v>
      </c>
      <c r="HB52" s="51">
        <f t="shared" si="48"/>
        <v>-10518.510832940032</v>
      </c>
      <c r="HC52" s="51">
        <f t="shared" si="49"/>
        <v>-11049.940467227872</v>
      </c>
      <c r="HD52" s="51">
        <f t="shared" si="50"/>
        <v>-11581.370101515711</v>
      </c>
      <c r="HE52" s="51">
        <f t="shared" si="51"/>
        <v>-12112.799735803552</v>
      </c>
      <c r="HF52" s="51">
        <f t="shared" si="52"/>
        <v>-12644.229370091391</v>
      </c>
      <c r="HG52" s="51">
        <f t="shared" si="53"/>
        <v>-13175.659004379231</v>
      </c>
      <c r="HH52" s="51">
        <f t="shared" si="54"/>
        <v>-13707.088638667072</v>
      </c>
      <c r="HI52" s="51">
        <f t="shared" si="55"/>
        <v>-14238.518272954912</v>
      </c>
      <c r="HJ52" s="51">
        <f t="shared" si="56"/>
        <v>-14769.947907242751</v>
      </c>
      <c r="HK52" s="51">
        <f t="shared" si="57"/>
        <v>-15301.377541530592</v>
      </c>
      <c r="HL52" s="51">
        <f t="shared" si="58"/>
        <v>-15832.807175818432</v>
      </c>
      <c r="HM52" s="51">
        <f t="shared" si="59"/>
        <v>-16364.236810106275</v>
      </c>
      <c r="HN52" s="51">
        <f t="shared" si="60"/>
        <v>-16895.666444394112</v>
      </c>
      <c r="HP52" s="44">
        <v>34</v>
      </c>
      <c r="HQ52" s="52">
        <f t="shared" si="61"/>
        <v>2923.2283464566958</v>
      </c>
      <c r="HR52" s="51">
        <f t="shared" si="147"/>
        <v>2923.2283464566958</v>
      </c>
      <c r="HS52" s="51">
        <f t="shared" si="147"/>
        <v>2923.2283464566958</v>
      </c>
      <c r="HT52" s="51">
        <f t="shared" si="147"/>
        <v>2923.2283464566958</v>
      </c>
      <c r="HU52" s="51">
        <f t="shared" si="147"/>
        <v>2923.2283464566958</v>
      </c>
      <c r="HV52" s="51">
        <f t="shared" si="147"/>
        <v>2923.2283464566958</v>
      </c>
      <c r="HW52" s="51">
        <f t="shared" si="147"/>
        <v>2923.2283464566958</v>
      </c>
      <c r="HX52" s="51">
        <f t="shared" si="147"/>
        <v>2923.2283464566958</v>
      </c>
      <c r="HY52" s="51">
        <f t="shared" si="147"/>
        <v>2923.2283464566958</v>
      </c>
      <c r="HZ52" s="51">
        <f t="shared" si="147"/>
        <v>2923.2283464566958</v>
      </c>
      <c r="IA52" s="51">
        <f t="shared" si="147"/>
        <v>2923.2283464566958</v>
      </c>
      <c r="IB52" s="51">
        <f t="shared" si="147"/>
        <v>2923.2283464566958</v>
      </c>
      <c r="IC52" s="51">
        <f t="shared" si="147"/>
        <v>2923.2283464566958</v>
      </c>
      <c r="ID52" s="51">
        <f t="shared" si="147"/>
        <v>2923.2283464566958</v>
      </c>
      <c r="IE52" s="51">
        <f t="shared" si="147"/>
        <v>2923.2283464566958</v>
      </c>
      <c r="IF52" s="51">
        <f t="shared" si="147"/>
        <v>2923.2283464566958</v>
      </c>
      <c r="IG52" s="51">
        <f t="shared" si="147"/>
        <v>2923.2283464566958</v>
      </c>
      <c r="IH52" s="51">
        <f t="shared" si="143"/>
        <v>2923.2283464566958</v>
      </c>
      <c r="II52" s="51">
        <f t="shared" si="143"/>
        <v>2923.2283464566958</v>
      </c>
      <c r="IJ52" s="51">
        <f t="shared" si="143"/>
        <v>2923.2283464566958</v>
      </c>
      <c r="IK52" s="51">
        <f t="shared" si="143"/>
        <v>2923.2283464566958</v>
      </c>
      <c r="IL52" s="51">
        <f t="shared" si="143"/>
        <v>2923.2283464566958</v>
      </c>
      <c r="IM52" s="51">
        <f t="shared" si="143"/>
        <v>2923.2283464566958</v>
      </c>
      <c r="IN52" s="51">
        <f t="shared" si="143"/>
        <v>2923.2283464566958</v>
      </c>
      <c r="IO52" s="51">
        <f t="shared" si="143"/>
        <v>2923.2283464566958</v>
      </c>
      <c r="IP52" s="51">
        <f t="shared" si="143"/>
        <v>2923.2283464566958</v>
      </c>
      <c r="IQ52" s="51">
        <f t="shared" si="143"/>
        <v>2923.2283464566958</v>
      </c>
      <c r="IR52" s="51">
        <f t="shared" si="143"/>
        <v>2923.2283464566958</v>
      </c>
      <c r="IS52" s="51">
        <f t="shared" si="143"/>
        <v>2923.2283464566958</v>
      </c>
      <c r="IT52" s="51">
        <f t="shared" si="143"/>
        <v>2923.2283464566958</v>
      </c>
      <c r="IU52" s="51">
        <f t="shared" si="143"/>
        <v>2923.2283464566958</v>
      </c>
      <c r="IV52" s="51">
        <f t="shared" si="143"/>
        <v>2923.2283464566958</v>
      </c>
      <c r="IW52" s="51">
        <f t="shared" si="148"/>
        <v>2923.2283464566958</v>
      </c>
      <c r="IX52" s="51">
        <f t="shared" si="148"/>
        <v>2923.2283464566958</v>
      </c>
      <c r="IY52" s="51">
        <f t="shared" si="148"/>
        <v>2923.2283464566958</v>
      </c>
      <c r="IZ52" s="51">
        <f t="shared" si="148"/>
        <v>2923.2283464566958</v>
      </c>
      <c r="JA52" s="51">
        <f t="shared" si="148"/>
        <v>2923.2283464566958</v>
      </c>
      <c r="JB52" s="51">
        <f t="shared" si="148"/>
        <v>2923.2283464566958</v>
      </c>
      <c r="JC52" s="51">
        <f t="shared" si="148"/>
        <v>2923.2283464566958</v>
      </c>
      <c r="JD52" s="51">
        <f t="shared" si="148"/>
        <v>2923.2283464566958</v>
      </c>
      <c r="JE52" s="51">
        <f t="shared" si="148"/>
        <v>2923.2283464566958</v>
      </c>
      <c r="JG52" s="44">
        <v>34</v>
      </c>
      <c r="JH52" s="51">
        <f t="shared" ref="JH52:JW59" si="152">JH$19</f>
        <v>3.8535782310627315E-12</v>
      </c>
      <c r="JI52" s="51">
        <f t="shared" si="152"/>
        <v>197.41282339707865</v>
      </c>
      <c r="JJ52" s="51">
        <f t="shared" si="152"/>
        <v>384.70191226097012</v>
      </c>
      <c r="JK52" s="51">
        <f t="shared" si="152"/>
        <v>561.86726659167823</v>
      </c>
      <c r="JL52" s="51">
        <f t="shared" si="152"/>
        <v>728.90888638920308</v>
      </c>
      <c r="JM52" s="51">
        <f t="shared" si="152"/>
        <v>885.8267716535446</v>
      </c>
      <c r="JN52" s="51">
        <f t="shared" si="152"/>
        <v>1032.6209223847029</v>
      </c>
      <c r="JO52" s="51">
        <f t="shared" si="152"/>
        <v>1169.291338582678</v>
      </c>
      <c r="JP52" s="51">
        <f t="shared" si="152"/>
        <v>1295.8380202474693</v>
      </c>
      <c r="JQ52" s="51">
        <f t="shared" si="152"/>
        <v>1412.2609673790776</v>
      </c>
      <c r="JR52" s="51">
        <f t="shared" si="152"/>
        <v>1518.5601799775027</v>
      </c>
      <c r="JS52" s="51">
        <f t="shared" si="152"/>
        <v>1614.7356580427445</v>
      </c>
      <c r="JT52" s="51">
        <f t="shared" si="152"/>
        <v>1700.7874015748027</v>
      </c>
      <c r="JU52" s="51">
        <f t="shared" si="152"/>
        <v>1776.7154105736781</v>
      </c>
      <c r="JV52" s="51">
        <f t="shared" si="152"/>
        <v>1842.51968503937</v>
      </c>
      <c r="JW52" s="51">
        <f t="shared" si="152"/>
        <v>1898.2002249718785</v>
      </c>
      <c r="JX52" s="51">
        <f t="shared" si="149"/>
        <v>1943.7570303712041</v>
      </c>
      <c r="JY52" s="51">
        <f t="shared" si="149"/>
        <v>1979.1901012373455</v>
      </c>
      <c r="JZ52" s="51">
        <f t="shared" si="149"/>
        <v>2004.4994375703038</v>
      </c>
      <c r="KA52" s="51">
        <f t="shared" si="149"/>
        <v>2019.685039370079</v>
      </c>
      <c r="KB52" s="51">
        <f t="shared" si="149"/>
        <v>2024.7469066366707</v>
      </c>
      <c r="KC52" s="51">
        <f t="shared" si="149"/>
        <v>2019.685039370079</v>
      </c>
      <c r="KD52" s="51">
        <f t="shared" si="149"/>
        <v>2004.4994375703041</v>
      </c>
      <c r="KE52" s="51">
        <f t="shared" si="149"/>
        <v>1979.1901012373455</v>
      </c>
      <c r="KF52" s="51">
        <f t="shared" si="149"/>
        <v>1943.7570303712041</v>
      </c>
      <c r="KG52" s="51">
        <f t="shared" si="149"/>
        <v>1898.2002249718785</v>
      </c>
      <c r="KH52" s="51">
        <f t="shared" si="149"/>
        <v>1842.51968503937</v>
      </c>
      <c r="KI52" s="51">
        <f t="shared" si="149"/>
        <v>1776.7154105736786</v>
      </c>
      <c r="KJ52" s="51">
        <f t="shared" si="149"/>
        <v>1700.7874015748032</v>
      </c>
      <c r="KK52" s="51">
        <f t="shared" si="149"/>
        <v>1614.7356580427449</v>
      </c>
      <c r="KL52" s="51">
        <f t="shared" si="149"/>
        <v>1518.5601799775027</v>
      </c>
      <c r="KM52" s="51">
        <f t="shared" ref="KM52:KV59" si="153">KM$19</f>
        <v>1412.2609673790776</v>
      </c>
      <c r="KN52" s="51">
        <f t="shared" si="153"/>
        <v>1295.8380202474691</v>
      </c>
      <c r="KO52" s="51">
        <f t="shared" si="153"/>
        <v>1169.2913385826776</v>
      </c>
      <c r="KP52" s="51">
        <f t="shared" si="153"/>
        <v>1032.620922384702</v>
      </c>
      <c r="KQ52" s="51">
        <f t="shared" si="153"/>
        <v>885.82677165354335</v>
      </c>
      <c r="KR52" s="51">
        <f t="shared" si="153"/>
        <v>728.90888638920137</v>
      </c>
      <c r="KS52" s="51">
        <f t="shared" si="153"/>
        <v>561.86726659167584</v>
      </c>
      <c r="KT52" s="51">
        <f t="shared" si="153"/>
        <v>384.70191226096728</v>
      </c>
      <c r="KU52" s="51">
        <f t="shared" si="153"/>
        <v>197.41282339707516</v>
      </c>
      <c r="KV52" s="51">
        <f t="shared" si="153"/>
        <v>0</v>
      </c>
      <c r="KX52" s="53">
        <f t="shared" si="113"/>
        <v>6682.7119680714359</v>
      </c>
      <c r="KY52" s="53">
        <f t="shared" si="65"/>
        <v>6357.8527315574211</v>
      </c>
      <c r="KZ52" s="53">
        <f t="shared" si="66"/>
        <v>6079.5504869504803</v>
      </c>
      <c r="LA52" s="53">
        <f t="shared" si="67"/>
        <v>5851.5329939708154</v>
      </c>
      <c r="LB52" s="53">
        <f t="shared" si="68"/>
        <v>5677.0168023652041</v>
      </c>
      <c r="LC52" s="53">
        <f t="shared" si="69"/>
        <v>5558.3035881045944</v>
      </c>
      <c r="LD52" s="53">
        <f t="shared" si="70"/>
        <v>5496.4079796606338</v>
      </c>
      <c r="LE52" s="53">
        <f t="shared" si="71"/>
        <v>5490.8155667554893</v>
      </c>
      <c r="LF52" s="53">
        <f t="shared" si="72"/>
        <v>5539.4492898716971</v>
      </c>
      <c r="LG52" s="53">
        <f t="shared" si="73"/>
        <v>5638.8623825628083</v>
      </c>
      <c r="LH52" s="53">
        <f t="shared" si="74"/>
        <v>5784.6047195295905</v>
      </c>
      <c r="LI52" s="53">
        <f t="shared" si="75"/>
        <v>5971.6644413477015</v>
      </c>
      <c r="LJ52" s="53">
        <f t="shared" si="76"/>
        <v>6194.8863182374816</v>
      </c>
      <c r="LK52" s="53">
        <f t="shared" si="77"/>
        <v>6449.3016427016883</v>
      </c>
      <c r="LL52" s="53">
        <f t="shared" si="78"/>
        <v>6730.3466179641555</v>
      </c>
      <c r="LM52" s="53">
        <f t="shared" si="79"/>
        <v>7033.9780298165133</v>
      </c>
      <c r="LN52" s="53">
        <f t="shared" si="80"/>
        <v>7356.710484072707</v>
      </c>
      <c r="LO52" s="53">
        <f t="shared" si="81"/>
        <v>7695.6020281353212</v>
      </c>
      <c r="LP52" s="53">
        <f t="shared" si="82"/>
        <v>8048.2106297493438</v>
      </c>
      <c r="LQ52" s="53">
        <f t="shared" si="83"/>
        <v>8412.5375715377613</v>
      </c>
      <c r="LR52" s="53">
        <f t="shared" si="84"/>
        <v>8786.9679355616518</v>
      </c>
      <c r="LS52" s="53">
        <f t="shared" si="85"/>
        <v>9170.2139154419201</v>
      </c>
      <c r="LT52" s="53">
        <f t="shared" si="86"/>
        <v>9561.2637274405661</v>
      </c>
      <c r="LU52" s="53">
        <f t="shared" si="87"/>
        <v>9959.3370845017071</v>
      </c>
      <c r="LV52" s="53">
        <f t="shared" si="88"/>
        <v>10363.847190893253</v>
      </c>
      <c r="LW52" s="53">
        <f t="shared" si="89"/>
        <v>10774.368716360706</v>
      </c>
      <c r="LX52" s="53">
        <f t="shared" si="90"/>
        <v>11190.611009793995</v>
      </c>
      <c r="LY52" s="53">
        <f t="shared" si="91"/>
        <v>11612.39577845872</v>
      </c>
      <c r="LZ52" s="53">
        <f t="shared" si="92"/>
        <v>12039.638507668216</v>
      </c>
      <c r="MA52" s="53">
        <f t="shared" si="93"/>
        <v>12472.332979917117</v>
      </c>
      <c r="MB52" s="53">
        <f t="shared" si="94"/>
        <v>12910.53834607627</v>
      </c>
      <c r="MC52" s="53">
        <f t="shared" si="95"/>
        <v>13354.368291170269</v>
      </c>
      <c r="MD52" s="53">
        <f t="shared" si="96"/>
        <v>13803.98191770122</v>
      </c>
      <c r="ME52" s="53">
        <f t="shared" si="97"/>
        <v>14259.576038568495</v>
      </c>
      <c r="MF52" s="53">
        <f t="shared" si="98"/>
        <v>14721.37862949322</v>
      </c>
      <c r="MG52" s="53">
        <f t="shared" si="99"/>
        <v>15189.643238535564</v>
      </c>
      <c r="MH52" s="53">
        <f t="shared" si="100"/>
        <v>15664.644189167522</v>
      </c>
      <c r="MI52" s="53">
        <f t="shared" si="101"/>
        <v>16146.672444836497</v>
      </c>
      <c r="MJ52" s="53">
        <f t="shared" si="102"/>
        <v>16636.032028315021</v>
      </c>
      <c r="MK52" s="53">
        <f t="shared" si="103"/>
        <v>17133.03690950165</v>
      </c>
      <c r="ML52" s="53">
        <f t="shared" si="104"/>
        <v>17638.008291664028</v>
      </c>
      <c r="MS52" s="54"/>
      <c r="MT52" s="54"/>
      <c r="MU52" s="54"/>
      <c r="MV52" s="54"/>
      <c r="MW52" s="54"/>
      <c r="MX52" s="54"/>
      <c r="MY52" s="54"/>
      <c r="MZ52" s="54"/>
      <c r="NA52" s="54"/>
      <c r="NB52" s="54"/>
      <c r="NC52" s="54"/>
      <c r="ND52" s="54"/>
      <c r="NE52" s="54"/>
      <c r="NF52" s="54"/>
      <c r="NG52" s="54"/>
      <c r="NH52" s="54"/>
      <c r="NI52" s="54"/>
      <c r="NJ52" s="54"/>
      <c r="NK52" s="54"/>
      <c r="NL52" s="54"/>
      <c r="NM52" s="54"/>
      <c r="NN52" s="54"/>
      <c r="NO52" s="54"/>
      <c r="NP52" s="54"/>
      <c r="NQ52" s="54"/>
      <c r="NR52" s="54"/>
      <c r="NS52" s="54"/>
      <c r="NT52" s="54"/>
      <c r="NU52" s="54"/>
      <c r="NV52" s="54"/>
      <c r="NW52" s="54"/>
      <c r="NX52" s="54"/>
      <c r="NY52" s="54"/>
      <c r="NZ52" s="54"/>
      <c r="OA52" s="54"/>
      <c r="OB52" s="54"/>
      <c r="OC52" s="54"/>
      <c r="OD52" s="54"/>
      <c r="OE52" s="54"/>
      <c r="OF52" s="54"/>
      <c r="OG52" s="54"/>
      <c r="OH52" s="55"/>
      <c r="OI52" s="55"/>
      <c r="OJ52" s="55"/>
      <c r="OK52" s="55"/>
      <c r="OL52" s="55"/>
      <c r="OM52" s="55"/>
      <c r="ON52" s="55"/>
      <c r="OO52" s="55"/>
      <c r="OP52" s="55"/>
      <c r="OQ52" s="55"/>
      <c r="OR52" s="55"/>
    </row>
    <row r="53" spans="1:408" s="28" customFormat="1" ht="13.8" x14ac:dyDescent="0.3">
      <c r="A53" s="74"/>
      <c r="B53" s="74"/>
      <c r="C53" s="90"/>
      <c r="D53" s="74"/>
      <c r="E53" s="79"/>
      <c r="M53" s="11"/>
      <c r="N53" s="11"/>
      <c r="O53" s="11"/>
      <c r="P53" s="11"/>
      <c r="Q53" s="11"/>
      <c r="R53" s="12"/>
      <c r="S53" s="12"/>
      <c r="U53" s="47">
        <f t="shared" si="105"/>
        <v>0.10499999999999998</v>
      </c>
      <c r="V53" s="28">
        <f t="shared" si="0"/>
        <v>-6749.1563554555696</v>
      </c>
      <c r="Z53" s="47">
        <f t="shared" si="106"/>
        <v>9.5250000000000112E-2</v>
      </c>
      <c r="AA53" s="28">
        <f t="shared" si="1"/>
        <v>-7440.0148800297575</v>
      </c>
      <c r="AC53" s="5"/>
      <c r="AD53" s="5"/>
      <c r="AE53" s="5"/>
      <c r="AF53" s="5"/>
      <c r="AG53" s="5"/>
      <c r="AH53" s="49">
        <f t="shared" si="134"/>
        <v>9.5250000000000112E-2</v>
      </c>
      <c r="AI53" s="49">
        <f t="shared" si="135"/>
        <v>4.7625000000000056E-2</v>
      </c>
      <c r="AJ53" s="49">
        <f t="shared" si="4"/>
        <v>0.26987499999999998</v>
      </c>
      <c r="AK53" s="49">
        <f t="shared" si="5"/>
        <v>6.6675000000000068E-2</v>
      </c>
      <c r="AL53" s="50">
        <f t="shared" si="6"/>
        <v>2581.5523059617576</v>
      </c>
      <c r="AN53" s="5"/>
      <c r="AO53" s="5"/>
      <c r="AP53" s="5"/>
      <c r="AQ53" s="5"/>
      <c r="AR53" s="5"/>
      <c r="AS53" s="49">
        <f t="shared" si="136"/>
        <v>0.10499999999999998</v>
      </c>
      <c r="AT53" s="49">
        <f t="shared" si="137"/>
        <v>5.2499999999999991E-2</v>
      </c>
      <c r="AU53" s="49">
        <f t="shared" si="9"/>
        <v>0.29749999999999999</v>
      </c>
      <c r="AV53" s="49">
        <f t="shared" si="10"/>
        <v>6.6674999999999984E-2</v>
      </c>
      <c r="AW53" s="50">
        <f t="shared" si="11"/>
        <v>1032.620922384702</v>
      </c>
      <c r="AZ53" s="44">
        <v>35</v>
      </c>
      <c r="BA53" s="51">
        <f t="shared" si="138"/>
        <v>0</v>
      </c>
      <c r="BB53" s="51">
        <f t="shared" si="138"/>
        <v>0</v>
      </c>
      <c r="BC53" s="51">
        <f t="shared" si="138"/>
        <v>0</v>
      </c>
      <c r="BD53" s="51">
        <f t="shared" si="138"/>
        <v>0</v>
      </c>
      <c r="BE53" s="51">
        <f t="shared" si="138"/>
        <v>0</v>
      </c>
      <c r="BF53" s="51">
        <f t="shared" si="138"/>
        <v>0</v>
      </c>
      <c r="BG53" s="51">
        <f t="shared" si="138"/>
        <v>0</v>
      </c>
      <c r="BH53" s="51">
        <f t="shared" si="138"/>
        <v>0</v>
      </c>
      <c r="BI53" s="51">
        <f t="shared" si="138"/>
        <v>0</v>
      </c>
      <c r="BJ53" s="51">
        <f t="shared" si="138"/>
        <v>0</v>
      </c>
      <c r="BK53" s="51">
        <f t="shared" si="139"/>
        <v>0</v>
      </c>
      <c r="BL53" s="51">
        <f t="shared" si="139"/>
        <v>0</v>
      </c>
      <c r="BM53" s="51">
        <f t="shared" si="139"/>
        <v>0</v>
      </c>
      <c r="BN53" s="51">
        <f t="shared" si="139"/>
        <v>0</v>
      </c>
      <c r="BO53" s="51">
        <f t="shared" si="139"/>
        <v>0</v>
      </c>
      <c r="BP53" s="51">
        <f t="shared" si="139"/>
        <v>0</v>
      </c>
      <c r="BQ53" s="51">
        <f t="shared" si="139"/>
        <v>0</v>
      </c>
      <c r="BR53" s="51">
        <f t="shared" si="139"/>
        <v>0</v>
      </c>
      <c r="BS53" s="51">
        <f t="shared" si="139"/>
        <v>0</v>
      </c>
      <c r="BT53" s="51">
        <f t="shared" si="139"/>
        <v>0</v>
      </c>
      <c r="BU53" s="51">
        <f t="shared" si="140"/>
        <v>0</v>
      </c>
      <c r="BV53" s="51">
        <f t="shared" si="140"/>
        <v>0</v>
      </c>
      <c r="BW53" s="51">
        <f t="shared" si="140"/>
        <v>0</v>
      </c>
      <c r="BX53" s="51">
        <f t="shared" si="140"/>
        <v>0</v>
      </c>
      <c r="BY53" s="51">
        <f t="shared" si="140"/>
        <v>0</v>
      </c>
      <c r="BZ53" s="51">
        <f t="shared" si="140"/>
        <v>0</v>
      </c>
      <c r="CA53" s="51">
        <f t="shared" si="140"/>
        <v>0</v>
      </c>
      <c r="CB53" s="51">
        <f t="shared" si="140"/>
        <v>0</v>
      </c>
      <c r="CC53" s="51">
        <f t="shared" si="140"/>
        <v>0</v>
      </c>
      <c r="CD53" s="51">
        <f t="shared" si="140"/>
        <v>0</v>
      </c>
      <c r="CE53" s="51">
        <f t="shared" si="141"/>
        <v>0</v>
      </c>
      <c r="CF53" s="51">
        <f t="shared" si="141"/>
        <v>0</v>
      </c>
      <c r="CG53" s="51">
        <f t="shared" si="141"/>
        <v>0</v>
      </c>
      <c r="CH53" s="51">
        <f t="shared" si="141"/>
        <v>0</v>
      </c>
      <c r="CI53" s="51">
        <f t="shared" si="141"/>
        <v>0</v>
      </c>
      <c r="CJ53" s="51">
        <f t="shared" si="141"/>
        <v>0</v>
      </c>
      <c r="CK53" s="51">
        <f t="shared" si="141"/>
        <v>0</v>
      </c>
      <c r="CL53" s="51">
        <f t="shared" si="141"/>
        <v>0</v>
      </c>
      <c r="CM53" s="51">
        <f t="shared" si="141"/>
        <v>0</v>
      </c>
      <c r="CN53" s="51">
        <f t="shared" si="141"/>
        <v>0</v>
      </c>
      <c r="CO53" s="51">
        <f t="shared" si="141"/>
        <v>0</v>
      </c>
      <c r="CQ53" s="44">
        <v>35</v>
      </c>
      <c r="CR53" s="51">
        <f t="shared" si="16"/>
        <v>-6749.1563554555696</v>
      </c>
      <c r="CS53" s="51">
        <f t="shared" si="144"/>
        <v>-6749.1563554555696</v>
      </c>
      <c r="CT53" s="51">
        <f t="shared" si="144"/>
        <v>-6749.1563554555696</v>
      </c>
      <c r="CU53" s="51">
        <f t="shared" si="144"/>
        <v>-6749.1563554555696</v>
      </c>
      <c r="CV53" s="51">
        <f t="shared" si="144"/>
        <v>-6749.1563554555696</v>
      </c>
      <c r="CW53" s="51">
        <f t="shared" si="144"/>
        <v>-6749.1563554555696</v>
      </c>
      <c r="CX53" s="51">
        <f t="shared" si="144"/>
        <v>-6749.1563554555696</v>
      </c>
      <c r="CY53" s="51">
        <f t="shared" si="144"/>
        <v>-6749.1563554555696</v>
      </c>
      <c r="CZ53" s="51">
        <f t="shared" si="144"/>
        <v>-6749.1563554555696</v>
      </c>
      <c r="DA53" s="51">
        <f t="shared" si="144"/>
        <v>-6749.1563554555696</v>
      </c>
      <c r="DB53" s="51">
        <f t="shared" si="144"/>
        <v>-6749.1563554555696</v>
      </c>
      <c r="DC53" s="51">
        <f t="shared" si="144"/>
        <v>-6749.1563554555696</v>
      </c>
      <c r="DD53" s="51">
        <f t="shared" si="144"/>
        <v>-6749.1563554555696</v>
      </c>
      <c r="DE53" s="51">
        <f t="shared" si="144"/>
        <v>-6749.1563554555696</v>
      </c>
      <c r="DF53" s="51">
        <f t="shared" si="144"/>
        <v>-6749.1563554555696</v>
      </c>
      <c r="DG53" s="51">
        <f t="shared" si="144"/>
        <v>-6749.1563554555696</v>
      </c>
      <c r="DH53" s="51">
        <f t="shared" si="144"/>
        <v>-6749.1563554555696</v>
      </c>
      <c r="DI53" s="51">
        <f t="shared" si="142"/>
        <v>-6749.1563554555696</v>
      </c>
      <c r="DJ53" s="51">
        <f t="shared" si="142"/>
        <v>-6749.1563554555696</v>
      </c>
      <c r="DK53" s="51">
        <f t="shared" si="142"/>
        <v>-6749.1563554555696</v>
      </c>
      <c r="DL53" s="51">
        <f t="shared" si="142"/>
        <v>-6749.1563554555696</v>
      </c>
      <c r="DM53" s="51">
        <f t="shared" si="142"/>
        <v>-6749.1563554555696</v>
      </c>
      <c r="DN53" s="51">
        <f t="shared" si="142"/>
        <v>-6749.1563554555696</v>
      </c>
      <c r="DO53" s="51">
        <f t="shared" si="142"/>
        <v>-6749.1563554555696</v>
      </c>
      <c r="DP53" s="51">
        <f t="shared" si="142"/>
        <v>-6749.1563554555696</v>
      </c>
      <c r="DQ53" s="51">
        <f t="shared" si="142"/>
        <v>-6749.1563554555696</v>
      </c>
      <c r="DR53" s="51">
        <f t="shared" si="142"/>
        <v>-6749.1563554555696</v>
      </c>
      <c r="DS53" s="51">
        <f t="shared" si="142"/>
        <v>-6749.1563554555696</v>
      </c>
      <c r="DT53" s="51">
        <f t="shared" si="142"/>
        <v>-6749.1563554555696</v>
      </c>
      <c r="DU53" s="51">
        <f t="shared" si="142"/>
        <v>-6749.1563554555696</v>
      </c>
      <c r="DV53" s="51">
        <f t="shared" si="142"/>
        <v>-6749.1563554555696</v>
      </c>
      <c r="DW53" s="51">
        <f t="shared" si="142"/>
        <v>-6749.1563554555696</v>
      </c>
      <c r="DX53" s="51">
        <f t="shared" si="145"/>
        <v>-6749.1563554555696</v>
      </c>
      <c r="DY53" s="51">
        <f t="shared" si="145"/>
        <v>-6749.1563554555696</v>
      </c>
      <c r="DZ53" s="51">
        <f t="shared" si="145"/>
        <v>-6749.1563554555696</v>
      </c>
      <c r="EA53" s="51">
        <f t="shared" si="145"/>
        <v>-6749.1563554555696</v>
      </c>
      <c r="EB53" s="51">
        <f t="shared" si="145"/>
        <v>-6749.1563554555696</v>
      </c>
      <c r="EC53" s="51">
        <f t="shared" si="145"/>
        <v>-6749.1563554555696</v>
      </c>
      <c r="ED53" s="51">
        <f t="shared" si="145"/>
        <v>-6749.1563554555696</v>
      </c>
      <c r="EE53" s="51">
        <f t="shared" si="145"/>
        <v>-6749.1563554555696</v>
      </c>
      <c r="EF53" s="51">
        <f t="shared" si="145"/>
        <v>-6749.1563554555696</v>
      </c>
      <c r="EH53" s="44">
        <v>35</v>
      </c>
      <c r="EI53" s="51">
        <f t="shared" si="150"/>
        <v>10628.592685756783</v>
      </c>
      <c r="EJ53" s="51">
        <f t="shared" si="150"/>
        <v>10097.163051468944</v>
      </c>
      <c r="EK53" s="51">
        <f t="shared" si="150"/>
        <v>9565.7334171811053</v>
      </c>
      <c r="EL53" s="51">
        <f t="shared" si="150"/>
        <v>9034.3037828932665</v>
      </c>
      <c r="EM53" s="51">
        <f t="shared" si="150"/>
        <v>8502.8741486054259</v>
      </c>
      <c r="EN53" s="51">
        <f t="shared" si="150"/>
        <v>7971.4445143175872</v>
      </c>
      <c r="EO53" s="51">
        <f t="shared" si="150"/>
        <v>7440.0148800297484</v>
      </c>
      <c r="EP53" s="51">
        <f t="shared" si="150"/>
        <v>6908.5852457419087</v>
      </c>
      <c r="EQ53" s="51">
        <f t="shared" si="150"/>
        <v>6377.1556114540699</v>
      </c>
      <c r="ER53" s="51">
        <f t="shared" si="150"/>
        <v>5845.7259771662302</v>
      </c>
      <c r="ES53" s="51">
        <f t="shared" si="150"/>
        <v>5314.2963428783914</v>
      </c>
      <c r="ET53" s="51">
        <f t="shared" si="150"/>
        <v>4782.8667085905527</v>
      </c>
      <c r="EU53" s="51">
        <f t="shared" si="150"/>
        <v>4251.437074302713</v>
      </c>
      <c r="EV53" s="51">
        <f t="shared" si="150"/>
        <v>3720.0074400148742</v>
      </c>
      <c r="EW53" s="51">
        <f t="shared" si="150"/>
        <v>3188.577805727035</v>
      </c>
      <c r="EX53" s="51">
        <f t="shared" si="150"/>
        <v>2657.1481714391957</v>
      </c>
      <c r="EY53" s="51">
        <f t="shared" si="146"/>
        <v>2125.7185371513565</v>
      </c>
      <c r="EZ53" s="51">
        <f t="shared" si="146"/>
        <v>1594.2889028635175</v>
      </c>
      <c r="FA53" s="51">
        <f t="shared" si="146"/>
        <v>1062.8592685756782</v>
      </c>
      <c r="FB53" s="51">
        <f t="shared" si="146"/>
        <v>531.42963428783912</v>
      </c>
      <c r="FC53" s="51">
        <f t="shared" si="146"/>
        <v>0</v>
      </c>
      <c r="FD53" s="51">
        <f t="shared" si="146"/>
        <v>-531.42963428783912</v>
      </c>
      <c r="FE53" s="51">
        <f t="shared" si="146"/>
        <v>-1062.8592685756782</v>
      </c>
      <c r="FF53" s="51">
        <f t="shared" si="146"/>
        <v>-1594.2889028635175</v>
      </c>
      <c r="FG53" s="51">
        <f t="shared" si="146"/>
        <v>-2125.7185371513565</v>
      </c>
      <c r="FH53" s="51">
        <f t="shared" si="146"/>
        <v>-2657.1481714391966</v>
      </c>
      <c r="FI53" s="51">
        <f t="shared" si="146"/>
        <v>-3188.5778057270368</v>
      </c>
      <c r="FJ53" s="51">
        <f t="shared" si="146"/>
        <v>-3720.0074400148769</v>
      </c>
      <c r="FK53" s="51">
        <f t="shared" si="146"/>
        <v>-4251.4370743027166</v>
      </c>
      <c r="FL53" s="51">
        <f t="shared" si="146"/>
        <v>-4782.8667085905572</v>
      </c>
      <c r="FM53" s="51">
        <f t="shared" si="146"/>
        <v>-5314.2963428783969</v>
      </c>
      <c r="FN53" s="51">
        <f t="shared" si="151"/>
        <v>-5845.7259771662375</v>
      </c>
      <c r="FO53" s="51">
        <f t="shared" si="151"/>
        <v>-6377.1556114540772</v>
      </c>
      <c r="FP53" s="51">
        <f t="shared" si="151"/>
        <v>-6908.5852457419178</v>
      </c>
      <c r="FQ53" s="51">
        <f t="shared" si="151"/>
        <v>-7440.0148800297575</v>
      </c>
      <c r="FR53" s="51">
        <f t="shared" si="151"/>
        <v>-7971.4445143175972</v>
      </c>
      <c r="FS53" s="51">
        <f t="shared" si="151"/>
        <v>-8502.8741486054369</v>
      </c>
      <c r="FT53" s="51">
        <f t="shared" si="151"/>
        <v>-9034.3037828932775</v>
      </c>
      <c r="FU53" s="51">
        <f t="shared" si="151"/>
        <v>-9565.7334171811181</v>
      </c>
      <c r="FV53" s="51">
        <f t="shared" si="151"/>
        <v>-10097.16305146896</v>
      </c>
      <c r="FW53" s="51">
        <f t="shared" si="151"/>
        <v>-10628.592685756797</v>
      </c>
      <c r="FY53" s="44">
        <v>35</v>
      </c>
      <c r="FZ53" s="51">
        <f t="shared" si="20"/>
        <v>3879.4363303012133</v>
      </c>
      <c r="GA53" s="51">
        <f t="shared" si="21"/>
        <v>3348.0066960133745</v>
      </c>
      <c r="GB53" s="51">
        <f t="shared" si="22"/>
        <v>2816.5770617255357</v>
      </c>
      <c r="GC53" s="51">
        <f t="shared" si="23"/>
        <v>2285.1474274376969</v>
      </c>
      <c r="GD53" s="51">
        <f t="shared" si="24"/>
        <v>1753.7177931498563</v>
      </c>
      <c r="GE53" s="51">
        <f t="shared" si="25"/>
        <v>1222.2881588620176</v>
      </c>
      <c r="GF53" s="51">
        <f t="shared" si="26"/>
        <v>690.85852457417877</v>
      </c>
      <c r="GG53" s="51">
        <f t="shared" si="27"/>
        <v>159.42889028633908</v>
      </c>
      <c r="GH53" s="51">
        <f t="shared" si="28"/>
        <v>-372.0007440014997</v>
      </c>
      <c r="GI53" s="51">
        <f t="shared" si="29"/>
        <v>-903.43037828933939</v>
      </c>
      <c r="GJ53" s="51">
        <f t="shared" si="30"/>
        <v>-1434.8600125771782</v>
      </c>
      <c r="GK53" s="51">
        <f t="shared" si="31"/>
        <v>-1966.2896468650169</v>
      </c>
      <c r="GL53" s="51">
        <f t="shared" si="32"/>
        <v>-2497.7192811528566</v>
      </c>
      <c r="GM53" s="51">
        <f t="shared" si="33"/>
        <v>-3029.1489154406954</v>
      </c>
      <c r="GN53" s="51">
        <f t="shared" si="34"/>
        <v>-3560.5785497285347</v>
      </c>
      <c r="GO53" s="51">
        <f t="shared" si="35"/>
        <v>-4092.0081840163739</v>
      </c>
      <c r="GP53" s="51">
        <f t="shared" si="36"/>
        <v>-4623.4378183042136</v>
      </c>
      <c r="GQ53" s="51">
        <f t="shared" si="37"/>
        <v>-5154.8674525920524</v>
      </c>
      <c r="GR53" s="51">
        <f t="shared" si="38"/>
        <v>-5686.2970868798911</v>
      </c>
      <c r="GS53" s="51">
        <f t="shared" si="39"/>
        <v>-6217.7267211677308</v>
      </c>
      <c r="GT53" s="51">
        <f t="shared" si="40"/>
        <v>-6749.1563554555696</v>
      </c>
      <c r="GU53" s="51">
        <f t="shared" si="41"/>
        <v>-7280.5859897434084</v>
      </c>
      <c r="GV53" s="51">
        <f t="shared" si="42"/>
        <v>-7812.0156240312481</v>
      </c>
      <c r="GW53" s="51">
        <f t="shared" si="43"/>
        <v>-8343.4452583190869</v>
      </c>
      <c r="GX53" s="51">
        <f t="shared" si="44"/>
        <v>-8874.8748926069256</v>
      </c>
      <c r="GY53" s="51">
        <f t="shared" si="45"/>
        <v>-9406.3045268947662</v>
      </c>
      <c r="GZ53" s="51">
        <f t="shared" si="46"/>
        <v>-9937.7341611826068</v>
      </c>
      <c r="HA53" s="51">
        <f t="shared" si="47"/>
        <v>-10469.163795470446</v>
      </c>
      <c r="HB53" s="51">
        <f t="shared" si="48"/>
        <v>-11000.593429758286</v>
      </c>
      <c r="HC53" s="51">
        <f t="shared" si="49"/>
        <v>-11532.023064046127</v>
      </c>
      <c r="HD53" s="51">
        <f t="shared" si="50"/>
        <v>-12063.452698333967</v>
      </c>
      <c r="HE53" s="51">
        <f t="shared" si="51"/>
        <v>-12594.882332621808</v>
      </c>
      <c r="HF53" s="51">
        <f t="shared" si="52"/>
        <v>-13126.311966909647</v>
      </c>
      <c r="HG53" s="51">
        <f t="shared" si="53"/>
        <v>-13657.741601197487</v>
      </c>
      <c r="HH53" s="51">
        <f t="shared" si="54"/>
        <v>-14189.171235485326</v>
      </c>
      <c r="HI53" s="51">
        <f t="shared" si="55"/>
        <v>-14720.600869773167</v>
      </c>
      <c r="HJ53" s="51">
        <f t="shared" si="56"/>
        <v>-15252.030504061007</v>
      </c>
      <c r="HK53" s="51">
        <f t="shared" si="57"/>
        <v>-15783.460138348848</v>
      </c>
      <c r="HL53" s="51">
        <f t="shared" si="58"/>
        <v>-16314.889772636689</v>
      </c>
      <c r="HM53" s="51">
        <f t="shared" si="59"/>
        <v>-16846.319406924529</v>
      </c>
      <c r="HN53" s="51">
        <f t="shared" si="60"/>
        <v>-17377.749041212366</v>
      </c>
      <c r="HP53" s="44">
        <v>35</v>
      </c>
      <c r="HQ53" s="52">
        <f t="shared" si="61"/>
        <v>2581.5523059617576</v>
      </c>
      <c r="HR53" s="51">
        <f t="shared" si="147"/>
        <v>2581.5523059617576</v>
      </c>
      <c r="HS53" s="51">
        <f t="shared" si="147"/>
        <v>2581.5523059617576</v>
      </c>
      <c r="HT53" s="51">
        <f t="shared" si="147"/>
        <v>2581.5523059617576</v>
      </c>
      <c r="HU53" s="51">
        <f t="shared" si="147"/>
        <v>2581.5523059617576</v>
      </c>
      <c r="HV53" s="51">
        <f t="shared" si="147"/>
        <v>2581.5523059617576</v>
      </c>
      <c r="HW53" s="51">
        <f t="shared" si="147"/>
        <v>2581.5523059617576</v>
      </c>
      <c r="HX53" s="51">
        <f t="shared" si="147"/>
        <v>2581.5523059617576</v>
      </c>
      <c r="HY53" s="51">
        <f t="shared" si="147"/>
        <v>2581.5523059617576</v>
      </c>
      <c r="HZ53" s="51">
        <f t="shared" si="147"/>
        <v>2581.5523059617576</v>
      </c>
      <c r="IA53" s="51">
        <f t="shared" si="147"/>
        <v>2581.5523059617576</v>
      </c>
      <c r="IB53" s="51">
        <f t="shared" si="147"/>
        <v>2581.5523059617576</v>
      </c>
      <c r="IC53" s="51">
        <f t="shared" si="147"/>
        <v>2581.5523059617576</v>
      </c>
      <c r="ID53" s="51">
        <f t="shared" si="147"/>
        <v>2581.5523059617576</v>
      </c>
      <c r="IE53" s="51">
        <f t="shared" si="147"/>
        <v>2581.5523059617576</v>
      </c>
      <c r="IF53" s="51">
        <f t="shared" si="147"/>
        <v>2581.5523059617576</v>
      </c>
      <c r="IG53" s="51">
        <f t="shared" si="147"/>
        <v>2581.5523059617576</v>
      </c>
      <c r="IH53" s="51">
        <f t="shared" si="143"/>
        <v>2581.5523059617576</v>
      </c>
      <c r="II53" s="51">
        <f t="shared" si="143"/>
        <v>2581.5523059617576</v>
      </c>
      <c r="IJ53" s="51">
        <f t="shared" si="143"/>
        <v>2581.5523059617576</v>
      </c>
      <c r="IK53" s="51">
        <f t="shared" si="143"/>
        <v>2581.5523059617576</v>
      </c>
      <c r="IL53" s="51">
        <f t="shared" si="143"/>
        <v>2581.5523059617576</v>
      </c>
      <c r="IM53" s="51">
        <f t="shared" si="143"/>
        <v>2581.5523059617576</v>
      </c>
      <c r="IN53" s="51">
        <f t="shared" si="143"/>
        <v>2581.5523059617576</v>
      </c>
      <c r="IO53" s="51">
        <f t="shared" si="143"/>
        <v>2581.5523059617576</v>
      </c>
      <c r="IP53" s="51">
        <f t="shared" si="143"/>
        <v>2581.5523059617576</v>
      </c>
      <c r="IQ53" s="51">
        <f t="shared" si="143"/>
        <v>2581.5523059617576</v>
      </c>
      <c r="IR53" s="51">
        <f t="shared" si="143"/>
        <v>2581.5523059617576</v>
      </c>
      <c r="IS53" s="51">
        <f t="shared" si="143"/>
        <v>2581.5523059617576</v>
      </c>
      <c r="IT53" s="51">
        <f t="shared" si="143"/>
        <v>2581.5523059617576</v>
      </c>
      <c r="IU53" s="51">
        <f t="shared" si="143"/>
        <v>2581.5523059617576</v>
      </c>
      <c r="IV53" s="51">
        <f t="shared" si="143"/>
        <v>2581.5523059617576</v>
      </c>
      <c r="IW53" s="51">
        <f t="shared" si="148"/>
        <v>2581.5523059617576</v>
      </c>
      <c r="IX53" s="51">
        <f t="shared" si="148"/>
        <v>2581.5523059617576</v>
      </c>
      <c r="IY53" s="51">
        <f t="shared" si="148"/>
        <v>2581.5523059617576</v>
      </c>
      <c r="IZ53" s="51">
        <f t="shared" si="148"/>
        <v>2581.5523059617576</v>
      </c>
      <c r="JA53" s="51">
        <f t="shared" si="148"/>
        <v>2581.5523059617576</v>
      </c>
      <c r="JB53" s="51">
        <f t="shared" si="148"/>
        <v>2581.5523059617576</v>
      </c>
      <c r="JC53" s="51">
        <f t="shared" si="148"/>
        <v>2581.5523059617576</v>
      </c>
      <c r="JD53" s="51">
        <f t="shared" si="148"/>
        <v>2581.5523059617576</v>
      </c>
      <c r="JE53" s="51">
        <f t="shared" si="148"/>
        <v>2581.5523059617576</v>
      </c>
      <c r="JG53" s="44">
        <v>35</v>
      </c>
      <c r="JH53" s="51">
        <f t="shared" si="152"/>
        <v>3.8535782310627315E-12</v>
      </c>
      <c r="JI53" s="51">
        <f t="shared" si="152"/>
        <v>197.41282339707865</v>
      </c>
      <c r="JJ53" s="51">
        <f t="shared" si="152"/>
        <v>384.70191226097012</v>
      </c>
      <c r="JK53" s="51">
        <f t="shared" si="152"/>
        <v>561.86726659167823</v>
      </c>
      <c r="JL53" s="51">
        <f t="shared" si="152"/>
        <v>728.90888638920308</v>
      </c>
      <c r="JM53" s="51">
        <f t="shared" si="152"/>
        <v>885.8267716535446</v>
      </c>
      <c r="JN53" s="51">
        <f t="shared" si="152"/>
        <v>1032.6209223847029</v>
      </c>
      <c r="JO53" s="51">
        <f t="shared" si="152"/>
        <v>1169.291338582678</v>
      </c>
      <c r="JP53" s="51">
        <f t="shared" si="152"/>
        <v>1295.8380202474693</v>
      </c>
      <c r="JQ53" s="51">
        <f t="shared" si="152"/>
        <v>1412.2609673790776</v>
      </c>
      <c r="JR53" s="51">
        <f t="shared" si="152"/>
        <v>1518.5601799775027</v>
      </c>
      <c r="JS53" s="51">
        <f t="shared" si="152"/>
        <v>1614.7356580427445</v>
      </c>
      <c r="JT53" s="51">
        <f t="shared" si="152"/>
        <v>1700.7874015748027</v>
      </c>
      <c r="JU53" s="51">
        <f t="shared" si="152"/>
        <v>1776.7154105736781</v>
      </c>
      <c r="JV53" s="51">
        <f t="shared" si="152"/>
        <v>1842.51968503937</v>
      </c>
      <c r="JW53" s="51">
        <f t="shared" si="152"/>
        <v>1898.2002249718785</v>
      </c>
      <c r="JX53" s="51">
        <f t="shared" si="149"/>
        <v>1943.7570303712041</v>
      </c>
      <c r="JY53" s="51">
        <f t="shared" si="149"/>
        <v>1979.1901012373455</v>
      </c>
      <c r="JZ53" s="51">
        <f t="shared" si="149"/>
        <v>2004.4994375703038</v>
      </c>
      <c r="KA53" s="51">
        <f t="shared" si="149"/>
        <v>2019.685039370079</v>
      </c>
      <c r="KB53" s="51">
        <f t="shared" si="149"/>
        <v>2024.7469066366707</v>
      </c>
      <c r="KC53" s="51">
        <f t="shared" si="149"/>
        <v>2019.685039370079</v>
      </c>
      <c r="KD53" s="51">
        <f t="shared" si="149"/>
        <v>2004.4994375703041</v>
      </c>
      <c r="KE53" s="51">
        <f t="shared" si="149"/>
        <v>1979.1901012373455</v>
      </c>
      <c r="KF53" s="51">
        <f t="shared" si="149"/>
        <v>1943.7570303712041</v>
      </c>
      <c r="KG53" s="51">
        <f t="shared" si="149"/>
        <v>1898.2002249718785</v>
      </c>
      <c r="KH53" s="51">
        <f t="shared" si="149"/>
        <v>1842.51968503937</v>
      </c>
      <c r="KI53" s="51">
        <f t="shared" si="149"/>
        <v>1776.7154105736786</v>
      </c>
      <c r="KJ53" s="51">
        <f t="shared" si="149"/>
        <v>1700.7874015748032</v>
      </c>
      <c r="KK53" s="51">
        <f t="shared" si="149"/>
        <v>1614.7356580427449</v>
      </c>
      <c r="KL53" s="51">
        <f t="shared" si="149"/>
        <v>1518.5601799775027</v>
      </c>
      <c r="KM53" s="51">
        <f t="shared" si="153"/>
        <v>1412.2609673790776</v>
      </c>
      <c r="KN53" s="51">
        <f t="shared" si="153"/>
        <v>1295.8380202474691</v>
      </c>
      <c r="KO53" s="51">
        <f t="shared" si="153"/>
        <v>1169.2913385826776</v>
      </c>
      <c r="KP53" s="51">
        <f t="shared" si="153"/>
        <v>1032.620922384702</v>
      </c>
      <c r="KQ53" s="51">
        <f t="shared" si="153"/>
        <v>885.82677165354335</v>
      </c>
      <c r="KR53" s="51">
        <f t="shared" si="153"/>
        <v>728.90888638920137</v>
      </c>
      <c r="KS53" s="51">
        <f t="shared" si="153"/>
        <v>561.86726659167584</v>
      </c>
      <c r="KT53" s="51">
        <f t="shared" si="153"/>
        <v>384.70191226096728</v>
      </c>
      <c r="KU53" s="51">
        <f t="shared" si="153"/>
        <v>197.41282339707516</v>
      </c>
      <c r="KV53" s="51">
        <f t="shared" si="153"/>
        <v>0</v>
      </c>
      <c r="KX53" s="53">
        <f t="shared" si="113"/>
        <v>5919.7350587767314</v>
      </c>
      <c r="KY53" s="53">
        <f t="shared" si="65"/>
        <v>5596.3650015277426</v>
      </c>
      <c r="KZ53" s="53">
        <f t="shared" si="66"/>
        <v>5326.3805678696672</v>
      </c>
      <c r="LA53" s="53">
        <f t="shared" si="67"/>
        <v>5114.9017748316674</v>
      </c>
      <c r="LB53" s="53">
        <f t="shared" si="68"/>
        <v>4966.1541978910855</v>
      </c>
      <c r="LC53" s="53">
        <f t="shared" si="69"/>
        <v>4882.7545992685446</v>
      </c>
      <c r="LD53" s="53">
        <f t="shared" si="70"/>
        <v>4865.124904282121</v>
      </c>
      <c r="LE53" s="53">
        <f t="shared" si="71"/>
        <v>4911.2504721059331</v>
      </c>
      <c r="LF53" s="53">
        <f t="shared" si="72"/>
        <v>5016.8924647578124</v>
      </c>
      <c r="LG53" s="53">
        <f t="shared" si="73"/>
        <v>5176.1826178770862</v>
      </c>
      <c r="LH53" s="53">
        <f t="shared" si="74"/>
        <v>5382.3912196701476</v>
      </c>
      <c r="LI53" s="53">
        <f t="shared" si="75"/>
        <v>5628.6450977728346</v>
      </c>
      <c r="LJ53" s="53">
        <f t="shared" si="76"/>
        <v>5908.4576573551622</v>
      </c>
      <c r="LK53" s="53">
        <f t="shared" si="77"/>
        <v>6216.038370833543</v>
      </c>
      <c r="LL53" s="53">
        <f t="shared" si="78"/>
        <v>6546.4183263299856</v>
      </c>
      <c r="LM53" s="53">
        <f t="shared" si="79"/>
        <v>6895.4521378627705</v>
      </c>
      <c r="LN53" s="53">
        <f t="shared" si="80"/>
        <v>7259.7512604997337</v>
      </c>
      <c r="LO53" s="53">
        <f t="shared" si="81"/>
        <v>7636.5879651549858</v>
      </c>
      <c r="LP53" s="53">
        <f t="shared" si="82"/>
        <v>8023.7937081636846</v>
      </c>
      <c r="LQ53" s="53">
        <f t="shared" si="83"/>
        <v>8419.6642141559641</v>
      </c>
      <c r="LR53" s="53">
        <f t="shared" si="84"/>
        <v>8822.8764325156462</v>
      </c>
      <c r="LS53" s="53">
        <f t="shared" si="85"/>
        <v>9232.4185484662339</v>
      </c>
      <c r="LT53" s="53">
        <f t="shared" si="86"/>
        <v>9647.5322762360702</v>
      </c>
      <c r="LU53" s="53">
        <f t="shared" si="87"/>
        <v>10067.665870216608</v>
      </c>
      <c r="LV53" s="53">
        <f t="shared" si="88"/>
        <v>10492.43610721679</v>
      </c>
      <c r="LW53" s="53">
        <f t="shared" si="89"/>
        <v>10921.597596513993</v>
      </c>
      <c r="LX53" s="53">
        <f t="shared" si="90"/>
        <v>11355.017989983895</v>
      </c>
      <c r="LY53" s="53">
        <f t="shared" si="91"/>
        <v>11792.657904482287</v>
      </c>
      <c r="LZ53" s="53">
        <f t="shared" si="92"/>
        <v>12234.55459296158</v>
      </c>
      <c r="MA53" s="53">
        <f t="shared" si="93"/>
        <v>12680.808594526037</v>
      </c>
      <c r="MB53" s="53">
        <f t="shared" si="94"/>
        <v>13131.572753894729</v>
      </c>
      <c r="MC53" s="53">
        <f t="shared" si="95"/>
        <v>13587.043130048047</v>
      </c>
      <c r="MD53" s="53">
        <f t="shared" si="96"/>
        <v>14047.451416610826</v>
      </c>
      <c r="ME53" s="53">
        <f t="shared" si="97"/>
        <v>14513.058577494385</v>
      </c>
      <c r="MF53" s="53">
        <f t="shared" si="98"/>
        <v>14984.14946479157</v>
      </c>
      <c r="MG53" s="53">
        <f t="shared" si="99"/>
        <v>15461.028235552458</v>
      </c>
      <c r="MH53" s="53">
        <f t="shared" si="100"/>
        <v>15944.014422849355</v>
      </c>
      <c r="MI53" s="53">
        <f t="shared" si="101"/>
        <v>16433.439546847705</v>
      </c>
      <c r="MJ53" s="53">
        <f t="shared" si="102"/>
        <v>16929.644175304642</v>
      </c>
      <c r="MK53" s="53">
        <f t="shared" si="103"/>
        <v>17432.975361477922</v>
      </c>
      <c r="ML53" s="53">
        <f t="shared" si="104"/>
        <v>17943.784401976263</v>
      </c>
      <c r="MS53" s="54"/>
      <c r="MT53" s="54"/>
      <c r="MU53" s="54"/>
      <c r="MV53" s="54"/>
      <c r="MW53" s="54"/>
      <c r="MX53" s="54"/>
      <c r="MY53" s="54"/>
      <c r="MZ53" s="54"/>
      <c r="NA53" s="54"/>
      <c r="NB53" s="54"/>
      <c r="NC53" s="54"/>
      <c r="ND53" s="54"/>
      <c r="NE53" s="54"/>
      <c r="NF53" s="54"/>
      <c r="NG53" s="54"/>
      <c r="NH53" s="54"/>
      <c r="NI53" s="54"/>
      <c r="NJ53" s="54"/>
      <c r="NK53" s="54"/>
      <c r="NL53" s="54"/>
      <c r="NM53" s="54"/>
      <c r="NN53" s="54"/>
      <c r="NO53" s="54"/>
      <c r="NP53" s="54"/>
      <c r="NQ53" s="54"/>
      <c r="NR53" s="54"/>
      <c r="NS53" s="54"/>
      <c r="NT53" s="54"/>
      <c r="NU53" s="54"/>
      <c r="NV53" s="54"/>
      <c r="NW53" s="54"/>
      <c r="NX53" s="54"/>
      <c r="NY53" s="54"/>
      <c r="NZ53" s="54"/>
      <c r="OA53" s="54"/>
      <c r="OB53" s="54"/>
      <c r="OC53" s="54"/>
      <c r="OD53" s="54"/>
      <c r="OE53" s="54"/>
      <c r="OF53" s="54"/>
      <c r="OG53" s="54"/>
      <c r="OH53" s="55"/>
      <c r="OI53" s="55"/>
      <c r="OJ53" s="55"/>
      <c r="OK53" s="55"/>
      <c r="OL53" s="55"/>
      <c r="OM53" s="55"/>
      <c r="ON53" s="55"/>
      <c r="OO53" s="55"/>
      <c r="OP53" s="55"/>
      <c r="OQ53" s="55"/>
      <c r="OR53" s="55"/>
    </row>
    <row r="54" spans="1:408" s="28" customFormat="1" ht="13.8" x14ac:dyDescent="0.3">
      <c r="A54" s="74"/>
      <c r="B54" s="74"/>
      <c r="C54" s="90"/>
      <c r="D54" s="74"/>
      <c r="E54" s="79"/>
      <c r="M54" s="11"/>
      <c r="N54" s="11"/>
      <c r="O54" s="11"/>
      <c r="P54" s="11"/>
      <c r="Q54" s="11"/>
      <c r="R54" s="12"/>
      <c r="S54" s="12"/>
      <c r="U54" s="47">
        <f t="shared" si="105"/>
        <v>8.7499999999999981E-2</v>
      </c>
      <c r="V54" s="28">
        <f t="shared" si="0"/>
        <v>-7231.2389522738249</v>
      </c>
      <c r="Z54" s="47">
        <f t="shared" si="106"/>
        <v>7.9375000000000112E-2</v>
      </c>
      <c r="AA54" s="28">
        <f t="shared" si="1"/>
        <v>-7971.4445143175972</v>
      </c>
      <c r="AC54" s="5"/>
      <c r="AD54" s="5"/>
      <c r="AE54" s="5"/>
      <c r="AF54" s="5"/>
      <c r="AG54" s="5"/>
      <c r="AH54" s="49">
        <f t="shared" si="134"/>
        <v>7.9375000000000112E-2</v>
      </c>
      <c r="AI54" s="49">
        <f t="shared" si="135"/>
        <v>3.9687500000000056E-2</v>
      </c>
      <c r="AJ54" s="49">
        <f t="shared" si="4"/>
        <v>0.27781249999999996</v>
      </c>
      <c r="AK54" s="49">
        <f t="shared" si="5"/>
        <v>5.5562500000000077E-2</v>
      </c>
      <c r="AL54" s="50">
        <f t="shared" si="6"/>
        <v>2214.5669291338613</v>
      </c>
      <c r="AN54" s="5"/>
      <c r="AO54" s="5"/>
      <c r="AP54" s="5"/>
      <c r="AQ54" s="5"/>
      <c r="AR54" s="5"/>
      <c r="AS54" s="49">
        <f t="shared" si="136"/>
        <v>8.7499999999999981E-2</v>
      </c>
      <c r="AT54" s="49">
        <f t="shared" si="137"/>
        <v>4.374999999999999E-2</v>
      </c>
      <c r="AU54" s="49">
        <f t="shared" si="9"/>
        <v>0.30624999999999997</v>
      </c>
      <c r="AV54" s="49">
        <f t="shared" si="10"/>
        <v>5.5562499999999987E-2</v>
      </c>
      <c r="AW54" s="50">
        <f t="shared" si="11"/>
        <v>885.82677165354335</v>
      </c>
      <c r="AZ54" s="44">
        <v>36</v>
      </c>
      <c r="BA54" s="51">
        <f t="shared" si="138"/>
        <v>0</v>
      </c>
      <c r="BB54" s="51">
        <f t="shared" si="138"/>
        <v>0</v>
      </c>
      <c r="BC54" s="51">
        <f t="shared" si="138"/>
        <v>0</v>
      </c>
      <c r="BD54" s="51">
        <f t="shared" si="138"/>
        <v>0</v>
      </c>
      <c r="BE54" s="51">
        <f t="shared" si="138"/>
        <v>0</v>
      </c>
      <c r="BF54" s="51">
        <f t="shared" si="138"/>
        <v>0</v>
      </c>
      <c r="BG54" s="51">
        <f t="shared" si="138"/>
        <v>0</v>
      </c>
      <c r="BH54" s="51">
        <f t="shared" si="138"/>
        <v>0</v>
      </c>
      <c r="BI54" s="51">
        <f t="shared" si="138"/>
        <v>0</v>
      </c>
      <c r="BJ54" s="51">
        <f t="shared" si="138"/>
        <v>0</v>
      </c>
      <c r="BK54" s="51">
        <f t="shared" si="139"/>
        <v>0</v>
      </c>
      <c r="BL54" s="51">
        <f t="shared" si="139"/>
        <v>0</v>
      </c>
      <c r="BM54" s="51">
        <f t="shared" si="139"/>
        <v>0</v>
      </c>
      <c r="BN54" s="51">
        <f t="shared" si="139"/>
        <v>0</v>
      </c>
      <c r="BO54" s="51">
        <f t="shared" si="139"/>
        <v>0</v>
      </c>
      <c r="BP54" s="51">
        <f t="shared" si="139"/>
        <v>0</v>
      </c>
      <c r="BQ54" s="51">
        <f t="shared" si="139"/>
        <v>0</v>
      </c>
      <c r="BR54" s="51">
        <f t="shared" si="139"/>
        <v>0</v>
      </c>
      <c r="BS54" s="51">
        <f t="shared" si="139"/>
        <v>0</v>
      </c>
      <c r="BT54" s="51">
        <f t="shared" si="139"/>
        <v>0</v>
      </c>
      <c r="BU54" s="51">
        <f t="shared" si="140"/>
        <v>0</v>
      </c>
      <c r="BV54" s="51">
        <f t="shared" si="140"/>
        <v>0</v>
      </c>
      <c r="BW54" s="51">
        <f t="shared" si="140"/>
        <v>0</v>
      </c>
      <c r="BX54" s="51">
        <f t="shared" si="140"/>
        <v>0</v>
      </c>
      <c r="BY54" s="51">
        <f t="shared" si="140"/>
        <v>0</v>
      </c>
      <c r="BZ54" s="51">
        <f t="shared" si="140"/>
        <v>0</v>
      </c>
      <c r="CA54" s="51">
        <f t="shared" si="140"/>
        <v>0</v>
      </c>
      <c r="CB54" s="51">
        <f t="shared" si="140"/>
        <v>0</v>
      </c>
      <c r="CC54" s="51">
        <f t="shared" si="140"/>
        <v>0</v>
      </c>
      <c r="CD54" s="51">
        <f t="shared" si="140"/>
        <v>0</v>
      </c>
      <c r="CE54" s="51">
        <f t="shared" si="141"/>
        <v>0</v>
      </c>
      <c r="CF54" s="51">
        <f t="shared" si="141"/>
        <v>0</v>
      </c>
      <c r="CG54" s="51">
        <f t="shared" si="141"/>
        <v>0</v>
      </c>
      <c r="CH54" s="51">
        <f t="shared" si="141"/>
        <v>0</v>
      </c>
      <c r="CI54" s="51">
        <f t="shared" si="141"/>
        <v>0</v>
      </c>
      <c r="CJ54" s="51">
        <f t="shared" si="141"/>
        <v>0</v>
      </c>
      <c r="CK54" s="51">
        <f t="shared" si="141"/>
        <v>0</v>
      </c>
      <c r="CL54" s="51">
        <f t="shared" si="141"/>
        <v>0</v>
      </c>
      <c r="CM54" s="51">
        <f t="shared" si="141"/>
        <v>0</v>
      </c>
      <c r="CN54" s="51">
        <f t="shared" si="141"/>
        <v>0</v>
      </c>
      <c r="CO54" s="51">
        <f t="shared" si="141"/>
        <v>0</v>
      </c>
      <c r="CQ54" s="44">
        <v>36</v>
      </c>
      <c r="CR54" s="51">
        <f t="shared" si="16"/>
        <v>-7231.2389522738249</v>
      </c>
      <c r="CS54" s="51">
        <f t="shared" si="144"/>
        <v>-7231.2389522738249</v>
      </c>
      <c r="CT54" s="51">
        <f t="shared" si="144"/>
        <v>-7231.2389522738249</v>
      </c>
      <c r="CU54" s="51">
        <f t="shared" si="144"/>
        <v>-7231.2389522738249</v>
      </c>
      <c r="CV54" s="51">
        <f t="shared" si="144"/>
        <v>-7231.2389522738249</v>
      </c>
      <c r="CW54" s="51">
        <f t="shared" si="144"/>
        <v>-7231.2389522738249</v>
      </c>
      <c r="CX54" s="51">
        <f t="shared" si="144"/>
        <v>-7231.2389522738249</v>
      </c>
      <c r="CY54" s="51">
        <f t="shared" si="144"/>
        <v>-7231.2389522738249</v>
      </c>
      <c r="CZ54" s="51">
        <f t="shared" si="144"/>
        <v>-7231.2389522738249</v>
      </c>
      <c r="DA54" s="51">
        <f t="shared" si="144"/>
        <v>-7231.2389522738249</v>
      </c>
      <c r="DB54" s="51">
        <f t="shared" si="144"/>
        <v>-7231.2389522738249</v>
      </c>
      <c r="DC54" s="51">
        <f t="shared" si="144"/>
        <v>-7231.2389522738249</v>
      </c>
      <c r="DD54" s="51">
        <f t="shared" si="144"/>
        <v>-7231.2389522738249</v>
      </c>
      <c r="DE54" s="51">
        <f t="shared" si="144"/>
        <v>-7231.2389522738249</v>
      </c>
      <c r="DF54" s="51">
        <f t="shared" si="144"/>
        <v>-7231.2389522738249</v>
      </c>
      <c r="DG54" s="51">
        <f t="shared" si="144"/>
        <v>-7231.2389522738249</v>
      </c>
      <c r="DH54" s="51">
        <f t="shared" si="144"/>
        <v>-7231.2389522738249</v>
      </c>
      <c r="DI54" s="51">
        <f t="shared" si="142"/>
        <v>-7231.2389522738249</v>
      </c>
      <c r="DJ54" s="51">
        <f t="shared" si="142"/>
        <v>-7231.2389522738249</v>
      </c>
      <c r="DK54" s="51">
        <f t="shared" si="142"/>
        <v>-7231.2389522738249</v>
      </c>
      <c r="DL54" s="51">
        <f t="shared" si="142"/>
        <v>-7231.2389522738249</v>
      </c>
      <c r="DM54" s="51">
        <f t="shared" si="142"/>
        <v>-7231.2389522738249</v>
      </c>
      <c r="DN54" s="51">
        <f t="shared" si="142"/>
        <v>-7231.2389522738249</v>
      </c>
      <c r="DO54" s="51">
        <f t="shared" si="142"/>
        <v>-7231.2389522738249</v>
      </c>
      <c r="DP54" s="51">
        <f t="shared" si="142"/>
        <v>-7231.2389522738249</v>
      </c>
      <c r="DQ54" s="51">
        <f t="shared" si="142"/>
        <v>-7231.2389522738249</v>
      </c>
      <c r="DR54" s="51">
        <f t="shared" si="142"/>
        <v>-7231.2389522738249</v>
      </c>
      <c r="DS54" s="51">
        <f t="shared" si="142"/>
        <v>-7231.2389522738249</v>
      </c>
      <c r="DT54" s="51">
        <f t="shared" si="142"/>
        <v>-7231.2389522738249</v>
      </c>
      <c r="DU54" s="51">
        <f t="shared" si="142"/>
        <v>-7231.2389522738249</v>
      </c>
      <c r="DV54" s="51">
        <f t="shared" si="142"/>
        <v>-7231.2389522738249</v>
      </c>
      <c r="DW54" s="51">
        <f t="shared" si="142"/>
        <v>-7231.2389522738249</v>
      </c>
      <c r="DX54" s="51">
        <f t="shared" si="145"/>
        <v>-7231.2389522738249</v>
      </c>
      <c r="DY54" s="51">
        <f t="shared" si="145"/>
        <v>-7231.2389522738249</v>
      </c>
      <c r="DZ54" s="51">
        <f t="shared" si="145"/>
        <v>-7231.2389522738249</v>
      </c>
      <c r="EA54" s="51">
        <f t="shared" si="145"/>
        <v>-7231.2389522738249</v>
      </c>
      <c r="EB54" s="51">
        <f t="shared" si="145"/>
        <v>-7231.2389522738249</v>
      </c>
      <c r="EC54" s="51">
        <f t="shared" si="145"/>
        <v>-7231.2389522738249</v>
      </c>
      <c r="ED54" s="51">
        <f t="shared" si="145"/>
        <v>-7231.2389522738249</v>
      </c>
      <c r="EE54" s="51">
        <f t="shared" si="145"/>
        <v>-7231.2389522738249</v>
      </c>
      <c r="EF54" s="51">
        <f t="shared" si="145"/>
        <v>-7231.2389522738249</v>
      </c>
      <c r="EH54" s="44">
        <v>36</v>
      </c>
      <c r="EI54" s="51">
        <f t="shared" si="150"/>
        <v>10628.592685756783</v>
      </c>
      <c r="EJ54" s="51">
        <f t="shared" si="150"/>
        <v>10097.163051468944</v>
      </c>
      <c r="EK54" s="51">
        <f t="shared" si="150"/>
        <v>9565.7334171811053</v>
      </c>
      <c r="EL54" s="51">
        <f t="shared" si="150"/>
        <v>9034.3037828932665</v>
      </c>
      <c r="EM54" s="51">
        <f t="shared" si="150"/>
        <v>8502.8741486054259</v>
      </c>
      <c r="EN54" s="51">
        <f t="shared" si="150"/>
        <v>7971.4445143175872</v>
      </c>
      <c r="EO54" s="51">
        <f t="shared" si="150"/>
        <v>7440.0148800297484</v>
      </c>
      <c r="EP54" s="51">
        <f t="shared" si="150"/>
        <v>6908.5852457419087</v>
      </c>
      <c r="EQ54" s="51">
        <f t="shared" si="150"/>
        <v>6377.1556114540699</v>
      </c>
      <c r="ER54" s="51">
        <f t="shared" si="150"/>
        <v>5845.7259771662302</v>
      </c>
      <c r="ES54" s="51">
        <f t="shared" si="150"/>
        <v>5314.2963428783914</v>
      </c>
      <c r="ET54" s="51">
        <f t="shared" si="150"/>
        <v>4782.8667085905527</v>
      </c>
      <c r="EU54" s="51">
        <f t="shared" si="150"/>
        <v>4251.437074302713</v>
      </c>
      <c r="EV54" s="51">
        <f t="shared" si="150"/>
        <v>3720.0074400148742</v>
      </c>
      <c r="EW54" s="51">
        <f t="shared" si="150"/>
        <v>3188.577805727035</v>
      </c>
      <c r="EX54" s="51">
        <f t="shared" si="150"/>
        <v>2657.1481714391957</v>
      </c>
      <c r="EY54" s="51">
        <f t="shared" si="146"/>
        <v>2125.7185371513565</v>
      </c>
      <c r="EZ54" s="51">
        <f t="shared" si="146"/>
        <v>1594.2889028635175</v>
      </c>
      <c r="FA54" s="51">
        <f t="shared" si="146"/>
        <v>1062.8592685756782</v>
      </c>
      <c r="FB54" s="51">
        <f t="shared" si="146"/>
        <v>531.42963428783912</v>
      </c>
      <c r="FC54" s="51">
        <f t="shared" si="146"/>
        <v>0</v>
      </c>
      <c r="FD54" s="51">
        <f t="shared" si="146"/>
        <v>-531.42963428783912</v>
      </c>
      <c r="FE54" s="51">
        <f t="shared" si="146"/>
        <v>-1062.8592685756782</v>
      </c>
      <c r="FF54" s="51">
        <f t="shared" si="146"/>
        <v>-1594.2889028635175</v>
      </c>
      <c r="FG54" s="51">
        <f t="shared" si="146"/>
        <v>-2125.7185371513565</v>
      </c>
      <c r="FH54" s="51">
        <f t="shared" si="146"/>
        <v>-2657.1481714391966</v>
      </c>
      <c r="FI54" s="51">
        <f t="shared" si="146"/>
        <v>-3188.5778057270368</v>
      </c>
      <c r="FJ54" s="51">
        <f t="shared" si="146"/>
        <v>-3720.0074400148769</v>
      </c>
      <c r="FK54" s="51">
        <f t="shared" si="146"/>
        <v>-4251.4370743027166</v>
      </c>
      <c r="FL54" s="51">
        <f t="shared" si="146"/>
        <v>-4782.8667085905572</v>
      </c>
      <c r="FM54" s="51">
        <f t="shared" si="146"/>
        <v>-5314.2963428783969</v>
      </c>
      <c r="FN54" s="51">
        <f t="shared" si="151"/>
        <v>-5845.7259771662375</v>
      </c>
      <c r="FO54" s="51">
        <f t="shared" si="151"/>
        <v>-6377.1556114540772</v>
      </c>
      <c r="FP54" s="51">
        <f t="shared" si="151"/>
        <v>-6908.5852457419178</v>
      </c>
      <c r="FQ54" s="51">
        <f t="shared" si="151"/>
        <v>-7440.0148800297575</v>
      </c>
      <c r="FR54" s="51">
        <f t="shared" si="151"/>
        <v>-7971.4445143175972</v>
      </c>
      <c r="FS54" s="51">
        <f t="shared" si="151"/>
        <v>-8502.8741486054369</v>
      </c>
      <c r="FT54" s="51">
        <f t="shared" si="151"/>
        <v>-9034.3037828932775</v>
      </c>
      <c r="FU54" s="51">
        <f t="shared" si="151"/>
        <v>-9565.7334171811181</v>
      </c>
      <c r="FV54" s="51">
        <f t="shared" si="151"/>
        <v>-10097.16305146896</v>
      </c>
      <c r="FW54" s="51">
        <f t="shared" si="151"/>
        <v>-10628.592685756797</v>
      </c>
      <c r="FY54" s="44">
        <v>36</v>
      </c>
      <c r="FZ54" s="51">
        <f t="shared" si="20"/>
        <v>3397.353733482958</v>
      </c>
      <c r="GA54" s="51">
        <f t="shared" si="21"/>
        <v>2865.9240991951192</v>
      </c>
      <c r="GB54" s="51">
        <f t="shared" si="22"/>
        <v>2334.4944649072804</v>
      </c>
      <c r="GC54" s="51">
        <f t="shared" si="23"/>
        <v>1803.0648306194416</v>
      </c>
      <c r="GD54" s="51">
        <f t="shared" si="24"/>
        <v>1271.635196331601</v>
      </c>
      <c r="GE54" s="51">
        <f t="shared" si="25"/>
        <v>740.20556204376226</v>
      </c>
      <c r="GF54" s="51">
        <f t="shared" si="26"/>
        <v>208.77592775592348</v>
      </c>
      <c r="GG54" s="51">
        <f t="shared" si="27"/>
        <v>-322.65370653191621</v>
      </c>
      <c r="GH54" s="51">
        <f t="shared" si="28"/>
        <v>-854.08334081975499</v>
      </c>
      <c r="GI54" s="51">
        <f t="shared" si="29"/>
        <v>-1385.5129751075947</v>
      </c>
      <c r="GJ54" s="51">
        <f t="shared" si="30"/>
        <v>-1916.9426093954335</v>
      </c>
      <c r="GK54" s="51">
        <f t="shared" si="31"/>
        <v>-2448.3722436832722</v>
      </c>
      <c r="GL54" s="51">
        <f t="shared" si="32"/>
        <v>-2979.8018779711119</v>
      </c>
      <c r="GM54" s="51">
        <f t="shared" si="33"/>
        <v>-3511.2315122589507</v>
      </c>
      <c r="GN54" s="51">
        <f t="shared" si="34"/>
        <v>-4042.66114654679</v>
      </c>
      <c r="GO54" s="51">
        <f t="shared" si="35"/>
        <v>-4574.0907808346292</v>
      </c>
      <c r="GP54" s="51">
        <f t="shared" si="36"/>
        <v>-5105.520415122468</v>
      </c>
      <c r="GQ54" s="51">
        <f t="shared" si="37"/>
        <v>-5636.9500494103077</v>
      </c>
      <c r="GR54" s="51">
        <f t="shared" si="38"/>
        <v>-6168.3796836981464</v>
      </c>
      <c r="GS54" s="51">
        <f t="shared" si="39"/>
        <v>-6699.8093179859861</v>
      </c>
      <c r="GT54" s="51">
        <f t="shared" si="40"/>
        <v>-7231.2389522738249</v>
      </c>
      <c r="GU54" s="51">
        <f t="shared" si="41"/>
        <v>-7762.6685865616637</v>
      </c>
      <c r="GV54" s="51">
        <f t="shared" si="42"/>
        <v>-8294.0982208495025</v>
      </c>
      <c r="GW54" s="51">
        <f t="shared" si="43"/>
        <v>-8825.5278551373431</v>
      </c>
      <c r="GX54" s="51">
        <f t="shared" si="44"/>
        <v>-9356.9574894251818</v>
      </c>
      <c r="GY54" s="51">
        <f t="shared" si="45"/>
        <v>-9888.3871237130224</v>
      </c>
      <c r="GZ54" s="51">
        <f t="shared" si="46"/>
        <v>-10419.816758000861</v>
      </c>
      <c r="HA54" s="51">
        <f t="shared" si="47"/>
        <v>-10951.246392288702</v>
      </c>
      <c r="HB54" s="51">
        <f t="shared" si="48"/>
        <v>-11482.676026576541</v>
      </c>
      <c r="HC54" s="51">
        <f t="shared" si="49"/>
        <v>-12014.105660864381</v>
      </c>
      <c r="HD54" s="51">
        <f t="shared" si="50"/>
        <v>-12545.535295152222</v>
      </c>
      <c r="HE54" s="51">
        <f t="shared" si="51"/>
        <v>-13076.964929440062</v>
      </c>
      <c r="HF54" s="51">
        <f t="shared" si="52"/>
        <v>-13608.394563727903</v>
      </c>
      <c r="HG54" s="51">
        <f t="shared" si="53"/>
        <v>-14139.824198015744</v>
      </c>
      <c r="HH54" s="51">
        <f t="shared" si="54"/>
        <v>-14671.253832303582</v>
      </c>
      <c r="HI54" s="51">
        <f t="shared" si="55"/>
        <v>-15202.683466591421</v>
      </c>
      <c r="HJ54" s="51">
        <f t="shared" si="56"/>
        <v>-15734.113100879262</v>
      </c>
      <c r="HK54" s="51">
        <f t="shared" si="57"/>
        <v>-16265.542735167102</v>
      </c>
      <c r="HL54" s="51">
        <f t="shared" si="58"/>
        <v>-16796.972369454943</v>
      </c>
      <c r="HM54" s="51">
        <f t="shared" si="59"/>
        <v>-17328.402003742784</v>
      </c>
      <c r="HN54" s="51">
        <f t="shared" si="60"/>
        <v>-17859.831638030621</v>
      </c>
      <c r="HP54" s="44">
        <v>36</v>
      </c>
      <c r="HQ54" s="52">
        <f t="shared" si="61"/>
        <v>2214.5669291338613</v>
      </c>
      <c r="HR54" s="51">
        <f t="shared" si="147"/>
        <v>2214.5669291338613</v>
      </c>
      <c r="HS54" s="51">
        <f t="shared" si="147"/>
        <v>2214.5669291338613</v>
      </c>
      <c r="HT54" s="51">
        <f t="shared" si="147"/>
        <v>2214.5669291338613</v>
      </c>
      <c r="HU54" s="51">
        <f t="shared" si="147"/>
        <v>2214.5669291338613</v>
      </c>
      <c r="HV54" s="51">
        <f t="shared" si="147"/>
        <v>2214.5669291338613</v>
      </c>
      <c r="HW54" s="51">
        <f t="shared" si="147"/>
        <v>2214.5669291338613</v>
      </c>
      <c r="HX54" s="51">
        <f t="shared" si="147"/>
        <v>2214.5669291338613</v>
      </c>
      <c r="HY54" s="51">
        <f t="shared" si="147"/>
        <v>2214.5669291338613</v>
      </c>
      <c r="HZ54" s="51">
        <f t="shared" si="147"/>
        <v>2214.5669291338613</v>
      </c>
      <c r="IA54" s="51">
        <f t="shared" si="147"/>
        <v>2214.5669291338613</v>
      </c>
      <c r="IB54" s="51">
        <f t="shared" si="147"/>
        <v>2214.5669291338613</v>
      </c>
      <c r="IC54" s="51">
        <f t="shared" si="147"/>
        <v>2214.5669291338613</v>
      </c>
      <c r="ID54" s="51">
        <f t="shared" si="147"/>
        <v>2214.5669291338613</v>
      </c>
      <c r="IE54" s="51">
        <f t="shared" si="147"/>
        <v>2214.5669291338613</v>
      </c>
      <c r="IF54" s="51">
        <f t="shared" si="147"/>
        <v>2214.5669291338613</v>
      </c>
      <c r="IG54" s="51">
        <f t="shared" si="147"/>
        <v>2214.5669291338613</v>
      </c>
      <c r="IH54" s="51">
        <f t="shared" si="143"/>
        <v>2214.5669291338613</v>
      </c>
      <c r="II54" s="51">
        <f t="shared" si="143"/>
        <v>2214.5669291338613</v>
      </c>
      <c r="IJ54" s="51">
        <f t="shared" si="143"/>
        <v>2214.5669291338613</v>
      </c>
      <c r="IK54" s="51">
        <f t="shared" si="143"/>
        <v>2214.5669291338613</v>
      </c>
      <c r="IL54" s="51">
        <f t="shared" si="143"/>
        <v>2214.5669291338613</v>
      </c>
      <c r="IM54" s="51">
        <f t="shared" si="143"/>
        <v>2214.5669291338613</v>
      </c>
      <c r="IN54" s="51">
        <f t="shared" si="143"/>
        <v>2214.5669291338613</v>
      </c>
      <c r="IO54" s="51">
        <f t="shared" si="143"/>
        <v>2214.5669291338613</v>
      </c>
      <c r="IP54" s="51">
        <f t="shared" si="143"/>
        <v>2214.5669291338613</v>
      </c>
      <c r="IQ54" s="51">
        <f t="shared" si="143"/>
        <v>2214.5669291338613</v>
      </c>
      <c r="IR54" s="51">
        <f t="shared" si="143"/>
        <v>2214.5669291338613</v>
      </c>
      <c r="IS54" s="51">
        <f t="shared" si="143"/>
        <v>2214.5669291338613</v>
      </c>
      <c r="IT54" s="51">
        <f t="shared" si="143"/>
        <v>2214.5669291338613</v>
      </c>
      <c r="IU54" s="51">
        <f t="shared" si="143"/>
        <v>2214.5669291338613</v>
      </c>
      <c r="IV54" s="51">
        <f t="shared" si="143"/>
        <v>2214.5669291338613</v>
      </c>
      <c r="IW54" s="51">
        <f t="shared" si="148"/>
        <v>2214.5669291338613</v>
      </c>
      <c r="IX54" s="51">
        <f t="shared" si="148"/>
        <v>2214.5669291338613</v>
      </c>
      <c r="IY54" s="51">
        <f t="shared" si="148"/>
        <v>2214.5669291338613</v>
      </c>
      <c r="IZ54" s="51">
        <f t="shared" si="148"/>
        <v>2214.5669291338613</v>
      </c>
      <c r="JA54" s="51">
        <f t="shared" si="148"/>
        <v>2214.5669291338613</v>
      </c>
      <c r="JB54" s="51">
        <f t="shared" si="148"/>
        <v>2214.5669291338613</v>
      </c>
      <c r="JC54" s="51">
        <f t="shared" si="148"/>
        <v>2214.5669291338613</v>
      </c>
      <c r="JD54" s="51">
        <f t="shared" si="148"/>
        <v>2214.5669291338613</v>
      </c>
      <c r="JE54" s="51">
        <f t="shared" si="148"/>
        <v>2214.5669291338613</v>
      </c>
      <c r="JG54" s="44">
        <v>36</v>
      </c>
      <c r="JH54" s="51">
        <f t="shared" si="152"/>
        <v>3.8535782310627315E-12</v>
      </c>
      <c r="JI54" s="51">
        <f t="shared" si="152"/>
        <v>197.41282339707865</v>
      </c>
      <c r="JJ54" s="51">
        <f t="shared" si="152"/>
        <v>384.70191226097012</v>
      </c>
      <c r="JK54" s="51">
        <f t="shared" si="152"/>
        <v>561.86726659167823</v>
      </c>
      <c r="JL54" s="51">
        <f t="shared" si="152"/>
        <v>728.90888638920308</v>
      </c>
      <c r="JM54" s="51">
        <f t="shared" si="152"/>
        <v>885.8267716535446</v>
      </c>
      <c r="JN54" s="51">
        <f t="shared" si="152"/>
        <v>1032.6209223847029</v>
      </c>
      <c r="JO54" s="51">
        <f t="shared" si="152"/>
        <v>1169.291338582678</v>
      </c>
      <c r="JP54" s="51">
        <f t="shared" si="152"/>
        <v>1295.8380202474693</v>
      </c>
      <c r="JQ54" s="51">
        <f t="shared" si="152"/>
        <v>1412.2609673790776</v>
      </c>
      <c r="JR54" s="51">
        <f t="shared" si="152"/>
        <v>1518.5601799775027</v>
      </c>
      <c r="JS54" s="51">
        <f t="shared" si="152"/>
        <v>1614.7356580427445</v>
      </c>
      <c r="JT54" s="51">
        <f t="shared" si="152"/>
        <v>1700.7874015748027</v>
      </c>
      <c r="JU54" s="51">
        <f t="shared" si="152"/>
        <v>1776.7154105736781</v>
      </c>
      <c r="JV54" s="51">
        <f t="shared" si="152"/>
        <v>1842.51968503937</v>
      </c>
      <c r="JW54" s="51">
        <f t="shared" si="152"/>
        <v>1898.2002249718785</v>
      </c>
      <c r="JX54" s="51">
        <f t="shared" si="149"/>
        <v>1943.7570303712041</v>
      </c>
      <c r="JY54" s="51">
        <f t="shared" si="149"/>
        <v>1979.1901012373455</v>
      </c>
      <c r="JZ54" s="51">
        <f t="shared" si="149"/>
        <v>2004.4994375703038</v>
      </c>
      <c r="KA54" s="51">
        <f t="shared" si="149"/>
        <v>2019.685039370079</v>
      </c>
      <c r="KB54" s="51">
        <f t="shared" si="149"/>
        <v>2024.7469066366707</v>
      </c>
      <c r="KC54" s="51">
        <f t="shared" si="149"/>
        <v>2019.685039370079</v>
      </c>
      <c r="KD54" s="51">
        <f t="shared" si="149"/>
        <v>2004.4994375703041</v>
      </c>
      <c r="KE54" s="51">
        <f t="shared" si="149"/>
        <v>1979.1901012373455</v>
      </c>
      <c r="KF54" s="51">
        <f t="shared" si="149"/>
        <v>1943.7570303712041</v>
      </c>
      <c r="KG54" s="51">
        <f t="shared" si="149"/>
        <v>1898.2002249718785</v>
      </c>
      <c r="KH54" s="51">
        <f t="shared" si="149"/>
        <v>1842.51968503937</v>
      </c>
      <c r="KI54" s="51">
        <f t="shared" si="149"/>
        <v>1776.7154105736786</v>
      </c>
      <c r="KJ54" s="51">
        <f t="shared" si="149"/>
        <v>1700.7874015748032</v>
      </c>
      <c r="KK54" s="51">
        <f t="shared" si="149"/>
        <v>1614.7356580427449</v>
      </c>
      <c r="KL54" s="51">
        <f t="shared" si="149"/>
        <v>1518.5601799775027</v>
      </c>
      <c r="KM54" s="51">
        <f t="shared" si="153"/>
        <v>1412.2609673790776</v>
      </c>
      <c r="KN54" s="51">
        <f t="shared" si="153"/>
        <v>1295.8380202474691</v>
      </c>
      <c r="KO54" s="51">
        <f t="shared" si="153"/>
        <v>1169.2913385826776</v>
      </c>
      <c r="KP54" s="51">
        <f t="shared" si="153"/>
        <v>1032.620922384702</v>
      </c>
      <c r="KQ54" s="51">
        <f t="shared" si="153"/>
        <v>885.82677165354335</v>
      </c>
      <c r="KR54" s="51">
        <f t="shared" si="153"/>
        <v>728.90888638920137</v>
      </c>
      <c r="KS54" s="51">
        <f t="shared" si="153"/>
        <v>561.86726659167584</v>
      </c>
      <c r="KT54" s="51">
        <f t="shared" si="153"/>
        <v>384.70191226096728</v>
      </c>
      <c r="KU54" s="51">
        <f t="shared" si="153"/>
        <v>197.41282339707516</v>
      </c>
      <c r="KV54" s="51">
        <f t="shared" si="153"/>
        <v>0</v>
      </c>
      <c r="KX54" s="53">
        <f t="shared" si="113"/>
        <v>5123.9567173475161</v>
      </c>
      <c r="KY54" s="53">
        <f t="shared" si="65"/>
        <v>4800.3496186957382</v>
      </c>
      <c r="KZ54" s="53">
        <f t="shared" si="66"/>
        <v>4539.4681562287242</v>
      </c>
      <c r="LA54" s="53">
        <f t="shared" si="67"/>
        <v>4348.6833996117111</v>
      </c>
      <c r="LB54" s="53">
        <f t="shared" si="68"/>
        <v>4233.6627897555682</v>
      </c>
      <c r="LC54" s="53">
        <f t="shared" si="69"/>
        <v>4197.0098323753173</v>
      </c>
      <c r="LD54" s="53">
        <f t="shared" si="70"/>
        <v>4237.3842576394218</v>
      </c>
      <c r="LE54" s="53">
        <f t="shared" si="71"/>
        <v>4349.5691934526503</v>
      </c>
      <c r="LF54" s="53">
        <f t="shared" si="72"/>
        <v>4525.4797456250553</v>
      </c>
      <c r="LG54" s="53">
        <f t="shared" si="73"/>
        <v>4755.6292301838566</v>
      </c>
      <c r="LH54" s="53">
        <f t="shared" si="74"/>
        <v>5030.4735442297906</v>
      </c>
      <c r="LI54" s="53">
        <f t="shared" si="75"/>
        <v>5341.30699647034</v>
      </c>
      <c r="LJ54" s="53">
        <f t="shared" si="76"/>
        <v>5680.684169962894</v>
      </c>
      <c r="LK54" s="53">
        <f t="shared" si="77"/>
        <v>6042.5011157657555</v>
      </c>
      <c r="LL54" s="53">
        <f t="shared" si="78"/>
        <v>6421.8895635094723</v>
      </c>
      <c r="LM54" s="53">
        <f t="shared" si="79"/>
        <v>6815.0362291338088</v>
      </c>
      <c r="LN54" s="53">
        <f t="shared" si="80"/>
        <v>7218.9911303051822</v>
      </c>
      <c r="LO54" s="53">
        <f t="shared" si="81"/>
        <v>7631.4943674810311</v>
      </c>
      <c r="LP54" s="53">
        <f t="shared" si="82"/>
        <v>8050.8311346567925</v>
      </c>
      <c r="LQ54" s="53">
        <f t="shared" si="83"/>
        <v>8475.7151865183587</v>
      </c>
      <c r="LR54" s="53">
        <f t="shared" si="84"/>
        <v>8905.1971872343565</v>
      </c>
      <c r="LS54" s="53">
        <f t="shared" si="85"/>
        <v>9338.5933957099423</v>
      </c>
      <c r="LT54" s="53">
        <f t="shared" si="86"/>
        <v>9775.4303912205323</v>
      </c>
      <c r="LU54" s="53">
        <f t="shared" si="87"/>
        <v>10215.402211521237</v>
      </c>
      <c r="LV54" s="53">
        <f t="shared" si="88"/>
        <v>10658.337003918698</v>
      </c>
      <c r="LW54" s="53">
        <f t="shared" si="89"/>
        <v>11104.170938953683</v>
      </c>
      <c r="LX54" s="53">
        <f t="shared" si="90"/>
        <v>11552.927667497466</v>
      </c>
      <c r="LY54" s="53">
        <f t="shared" si="91"/>
        <v>12004.702018207967</v>
      </c>
      <c r="LZ54" s="53">
        <f t="shared" si="92"/>
        <v>12459.646950785662</v>
      </c>
      <c r="MA54" s="53">
        <f t="shared" si="93"/>
        <v>12917.963021208798</v>
      </c>
      <c r="MB54" s="53">
        <f t="shared" si="94"/>
        <v>13379.889796010661</v>
      </c>
      <c r="MC54" s="53">
        <f t="shared" si="95"/>
        <v>13845.698788309421</v>
      </c>
      <c r="MD54" s="53">
        <f t="shared" si="96"/>
        <v>14315.687590091366</v>
      </c>
      <c r="ME54" s="53">
        <f t="shared" si="97"/>
        <v>14790.174951807878</v>
      </c>
      <c r="MF54" s="53">
        <f t="shared" si="98"/>
        <v>15269.49661811949</v>
      </c>
      <c r="MG54" s="53">
        <f t="shared" si="99"/>
        <v>15754.001772386173</v>
      </c>
      <c r="MH54" s="53">
        <f t="shared" si="100"/>
        <v>16244.049975793352</v>
      </c>
      <c r="MI54" s="53">
        <f t="shared" si="101"/>
        <v>16740.008512428813</v>
      </c>
      <c r="MJ54" s="53">
        <f t="shared" si="102"/>
        <v>17242.250071117884</v>
      </c>
      <c r="MK54" s="53">
        <f t="shared" si="103"/>
        <v>17751.150709818277</v>
      </c>
      <c r="ML54" s="53">
        <f t="shared" si="104"/>
        <v>18267.088059941016</v>
      </c>
      <c r="MS54" s="54"/>
      <c r="MT54" s="54"/>
      <c r="MU54" s="54"/>
      <c r="MV54" s="54"/>
      <c r="MW54" s="54"/>
      <c r="MX54" s="54"/>
      <c r="MY54" s="54"/>
      <c r="MZ54" s="54"/>
      <c r="NA54" s="54"/>
      <c r="NB54" s="54"/>
      <c r="NC54" s="54"/>
      <c r="ND54" s="54"/>
      <c r="NE54" s="54"/>
      <c r="NF54" s="54"/>
      <c r="NG54" s="54"/>
      <c r="NH54" s="54"/>
      <c r="NI54" s="54"/>
      <c r="NJ54" s="54"/>
      <c r="NK54" s="54"/>
      <c r="NL54" s="54"/>
      <c r="NM54" s="54"/>
      <c r="NN54" s="54"/>
      <c r="NO54" s="54"/>
      <c r="NP54" s="54"/>
      <c r="NQ54" s="54"/>
      <c r="NR54" s="54"/>
      <c r="NS54" s="54"/>
      <c r="NT54" s="54"/>
      <c r="NU54" s="54"/>
      <c r="NV54" s="54"/>
      <c r="NW54" s="54"/>
      <c r="NX54" s="54"/>
      <c r="NY54" s="54"/>
      <c r="NZ54" s="54"/>
      <c r="OA54" s="54"/>
      <c r="OB54" s="54"/>
      <c r="OC54" s="54"/>
      <c r="OD54" s="54"/>
      <c r="OE54" s="54"/>
      <c r="OF54" s="54"/>
      <c r="OG54" s="54"/>
      <c r="OH54" s="55"/>
      <c r="OI54" s="55"/>
      <c r="OJ54" s="55"/>
      <c r="OK54" s="55"/>
      <c r="OL54" s="55"/>
      <c r="OM54" s="55"/>
      <c r="ON54" s="55"/>
      <c r="OO54" s="55"/>
      <c r="OP54" s="55"/>
      <c r="OQ54" s="55"/>
      <c r="OR54" s="55"/>
    </row>
    <row r="55" spans="1:408" s="28" customFormat="1" ht="13.8" x14ac:dyDescent="0.3">
      <c r="A55" s="74"/>
      <c r="B55" s="74"/>
      <c r="C55" s="90"/>
      <c r="D55" s="74"/>
      <c r="E55" s="79"/>
      <c r="M55" s="11"/>
      <c r="N55" s="11"/>
      <c r="O55" s="11"/>
      <c r="P55" s="11"/>
      <c r="Q55" s="11"/>
      <c r="R55" s="12"/>
      <c r="S55" s="12"/>
      <c r="U55" s="47">
        <f t="shared" si="105"/>
        <v>6.9999999999999979E-2</v>
      </c>
      <c r="V55" s="28">
        <f t="shared" si="0"/>
        <v>-7713.3215490920802</v>
      </c>
      <c r="Z55" s="47">
        <f t="shared" si="106"/>
        <v>6.3500000000000112E-2</v>
      </c>
      <c r="AA55" s="28">
        <f t="shared" si="1"/>
        <v>-8502.8741486054369</v>
      </c>
      <c r="AC55" s="5"/>
      <c r="AD55" s="5"/>
      <c r="AE55" s="5"/>
      <c r="AF55" s="5"/>
      <c r="AG55" s="5"/>
      <c r="AH55" s="49">
        <f t="shared" si="134"/>
        <v>6.3500000000000112E-2</v>
      </c>
      <c r="AI55" s="49">
        <f t="shared" si="135"/>
        <v>3.1750000000000056E-2</v>
      </c>
      <c r="AJ55" s="49">
        <f t="shared" si="4"/>
        <v>0.28574999999999995</v>
      </c>
      <c r="AK55" s="49">
        <f t="shared" si="5"/>
        <v>4.4450000000000073E-2</v>
      </c>
      <c r="AL55" s="50">
        <f t="shared" si="6"/>
        <v>1822.2722159730065</v>
      </c>
      <c r="AN55" s="5"/>
      <c r="AO55" s="5"/>
      <c r="AP55" s="5"/>
      <c r="AQ55" s="5"/>
      <c r="AR55" s="5"/>
      <c r="AS55" s="49">
        <f t="shared" si="136"/>
        <v>6.9999999999999979E-2</v>
      </c>
      <c r="AT55" s="49">
        <f t="shared" si="137"/>
        <v>3.4999999999999989E-2</v>
      </c>
      <c r="AU55" s="49">
        <f t="shared" si="9"/>
        <v>0.315</v>
      </c>
      <c r="AV55" s="49">
        <f t="shared" si="10"/>
        <v>4.444999999999999E-2</v>
      </c>
      <c r="AW55" s="50">
        <f t="shared" si="11"/>
        <v>728.90888638920137</v>
      </c>
      <c r="AZ55" s="44">
        <v>37</v>
      </c>
      <c r="BA55" s="51">
        <f t="shared" si="138"/>
        <v>0</v>
      </c>
      <c r="BB55" s="51">
        <f t="shared" si="138"/>
        <v>0</v>
      </c>
      <c r="BC55" s="51">
        <f t="shared" si="138"/>
        <v>0</v>
      </c>
      <c r="BD55" s="51">
        <f t="shared" si="138"/>
        <v>0</v>
      </c>
      <c r="BE55" s="51">
        <f t="shared" si="138"/>
        <v>0</v>
      </c>
      <c r="BF55" s="51">
        <f t="shared" si="138"/>
        <v>0</v>
      </c>
      <c r="BG55" s="51">
        <f t="shared" si="138"/>
        <v>0</v>
      </c>
      <c r="BH55" s="51">
        <f t="shared" si="138"/>
        <v>0</v>
      </c>
      <c r="BI55" s="51">
        <f t="shared" si="138"/>
        <v>0</v>
      </c>
      <c r="BJ55" s="51">
        <f t="shared" si="138"/>
        <v>0</v>
      </c>
      <c r="BK55" s="51">
        <f t="shared" si="139"/>
        <v>0</v>
      </c>
      <c r="BL55" s="51">
        <f t="shared" si="139"/>
        <v>0</v>
      </c>
      <c r="BM55" s="51">
        <f t="shared" si="139"/>
        <v>0</v>
      </c>
      <c r="BN55" s="51">
        <f t="shared" si="139"/>
        <v>0</v>
      </c>
      <c r="BO55" s="51">
        <f t="shared" si="139"/>
        <v>0</v>
      </c>
      <c r="BP55" s="51">
        <f t="shared" si="139"/>
        <v>0</v>
      </c>
      <c r="BQ55" s="51">
        <f t="shared" si="139"/>
        <v>0</v>
      </c>
      <c r="BR55" s="51">
        <f t="shared" si="139"/>
        <v>0</v>
      </c>
      <c r="BS55" s="51">
        <f t="shared" si="139"/>
        <v>0</v>
      </c>
      <c r="BT55" s="51">
        <f t="shared" si="139"/>
        <v>0</v>
      </c>
      <c r="BU55" s="51">
        <f t="shared" si="140"/>
        <v>0</v>
      </c>
      <c r="BV55" s="51">
        <f t="shared" si="140"/>
        <v>0</v>
      </c>
      <c r="BW55" s="51">
        <f t="shared" si="140"/>
        <v>0</v>
      </c>
      <c r="BX55" s="51">
        <f t="shared" si="140"/>
        <v>0</v>
      </c>
      <c r="BY55" s="51">
        <f t="shared" si="140"/>
        <v>0</v>
      </c>
      <c r="BZ55" s="51">
        <f t="shared" si="140"/>
        <v>0</v>
      </c>
      <c r="CA55" s="51">
        <f t="shared" si="140"/>
        <v>0</v>
      </c>
      <c r="CB55" s="51">
        <f t="shared" si="140"/>
        <v>0</v>
      </c>
      <c r="CC55" s="51">
        <f t="shared" si="140"/>
        <v>0</v>
      </c>
      <c r="CD55" s="51">
        <f t="shared" si="140"/>
        <v>0</v>
      </c>
      <c r="CE55" s="51">
        <f t="shared" si="141"/>
        <v>0</v>
      </c>
      <c r="CF55" s="51">
        <f t="shared" si="141"/>
        <v>0</v>
      </c>
      <c r="CG55" s="51">
        <f t="shared" si="141"/>
        <v>0</v>
      </c>
      <c r="CH55" s="51">
        <f t="shared" si="141"/>
        <v>0</v>
      </c>
      <c r="CI55" s="51">
        <f t="shared" si="141"/>
        <v>0</v>
      </c>
      <c r="CJ55" s="51">
        <f t="shared" si="141"/>
        <v>0</v>
      </c>
      <c r="CK55" s="51">
        <f t="shared" si="141"/>
        <v>0</v>
      </c>
      <c r="CL55" s="51">
        <f t="shared" si="141"/>
        <v>0</v>
      </c>
      <c r="CM55" s="51">
        <f t="shared" si="141"/>
        <v>0</v>
      </c>
      <c r="CN55" s="51">
        <f t="shared" si="141"/>
        <v>0</v>
      </c>
      <c r="CO55" s="51">
        <f t="shared" si="141"/>
        <v>0</v>
      </c>
      <c r="CQ55" s="44">
        <v>37</v>
      </c>
      <c r="CR55" s="51">
        <f t="shared" si="16"/>
        <v>-7713.3215490920802</v>
      </c>
      <c r="CS55" s="51">
        <f t="shared" si="144"/>
        <v>-7713.3215490920802</v>
      </c>
      <c r="CT55" s="51">
        <f t="shared" si="144"/>
        <v>-7713.3215490920802</v>
      </c>
      <c r="CU55" s="51">
        <f t="shared" si="144"/>
        <v>-7713.3215490920802</v>
      </c>
      <c r="CV55" s="51">
        <f t="shared" si="144"/>
        <v>-7713.3215490920802</v>
      </c>
      <c r="CW55" s="51">
        <f t="shared" si="144"/>
        <v>-7713.3215490920802</v>
      </c>
      <c r="CX55" s="51">
        <f t="shared" si="144"/>
        <v>-7713.3215490920802</v>
      </c>
      <c r="CY55" s="51">
        <f t="shared" si="144"/>
        <v>-7713.3215490920802</v>
      </c>
      <c r="CZ55" s="51">
        <f t="shared" si="144"/>
        <v>-7713.3215490920802</v>
      </c>
      <c r="DA55" s="51">
        <f t="shared" si="144"/>
        <v>-7713.3215490920802</v>
      </c>
      <c r="DB55" s="51">
        <f t="shared" si="144"/>
        <v>-7713.3215490920802</v>
      </c>
      <c r="DC55" s="51">
        <f t="shared" si="144"/>
        <v>-7713.3215490920802</v>
      </c>
      <c r="DD55" s="51">
        <f t="shared" si="144"/>
        <v>-7713.3215490920802</v>
      </c>
      <c r="DE55" s="51">
        <f t="shared" si="144"/>
        <v>-7713.3215490920802</v>
      </c>
      <c r="DF55" s="51">
        <f t="shared" si="144"/>
        <v>-7713.3215490920802</v>
      </c>
      <c r="DG55" s="51">
        <f t="shared" si="144"/>
        <v>-7713.3215490920802</v>
      </c>
      <c r="DH55" s="51">
        <f t="shared" si="144"/>
        <v>-7713.3215490920802</v>
      </c>
      <c r="DI55" s="51">
        <f t="shared" si="142"/>
        <v>-7713.3215490920802</v>
      </c>
      <c r="DJ55" s="51">
        <f t="shared" si="142"/>
        <v>-7713.3215490920802</v>
      </c>
      <c r="DK55" s="51">
        <f t="shared" si="142"/>
        <v>-7713.3215490920802</v>
      </c>
      <c r="DL55" s="51">
        <f t="shared" si="142"/>
        <v>-7713.3215490920802</v>
      </c>
      <c r="DM55" s="51">
        <f t="shared" si="142"/>
        <v>-7713.3215490920802</v>
      </c>
      <c r="DN55" s="51">
        <f t="shared" si="142"/>
        <v>-7713.3215490920802</v>
      </c>
      <c r="DO55" s="51">
        <f t="shared" si="142"/>
        <v>-7713.3215490920802</v>
      </c>
      <c r="DP55" s="51">
        <f t="shared" si="142"/>
        <v>-7713.3215490920802</v>
      </c>
      <c r="DQ55" s="51">
        <f t="shared" si="142"/>
        <v>-7713.3215490920802</v>
      </c>
      <c r="DR55" s="51">
        <f t="shared" si="142"/>
        <v>-7713.3215490920802</v>
      </c>
      <c r="DS55" s="51">
        <f t="shared" si="142"/>
        <v>-7713.3215490920802</v>
      </c>
      <c r="DT55" s="51">
        <f t="shared" si="142"/>
        <v>-7713.3215490920802</v>
      </c>
      <c r="DU55" s="51">
        <f t="shared" si="142"/>
        <v>-7713.3215490920802</v>
      </c>
      <c r="DV55" s="51">
        <f t="shared" si="142"/>
        <v>-7713.3215490920802</v>
      </c>
      <c r="DW55" s="51">
        <f t="shared" si="142"/>
        <v>-7713.3215490920802</v>
      </c>
      <c r="DX55" s="51">
        <f t="shared" si="145"/>
        <v>-7713.3215490920802</v>
      </c>
      <c r="DY55" s="51">
        <f t="shared" si="145"/>
        <v>-7713.3215490920802</v>
      </c>
      <c r="DZ55" s="51">
        <f t="shared" si="145"/>
        <v>-7713.3215490920802</v>
      </c>
      <c r="EA55" s="51">
        <f t="shared" si="145"/>
        <v>-7713.3215490920802</v>
      </c>
      <c r="EB55" s="51">
        <f t="shared" si="145"/>
        <v>-7713.3215490920802</v>
      </c>
      <c r="EC55" s="51">
        <f t="shared" si="145"/>
        <v>-7713.3215490920802</v>
      </c>
      <c r="ED55" s="51">
        <f t="shared" si="145"/>
        <v>-7713.3215490920802</v>
      </c>
      <c r="EE55" s="51">
        <f t="shared" si="145"/>
        <v>-7713.3215490920802</v>
      </c>
      <c r="EF55" s="51">
        <f t="shared" si="145"/>
        <v>-7713.3215490920802</v>
      </c>
      <c r="EH55" s="44">
        <v>37</v>
      </c>
      <c r="EI55" s="51">
        <f t="shared" si="150"/>
        <v>10628.592685756783</v>
      </c>
      <c r="EJ55" s="51">
        <f t="shared" si="150"/>
        <v>10097.163051468944</v>
      </c>
      <c r="EK55" s="51">
        <f t="shared" si="150"/>
        <v>9565.7334171811053</v>
      </c>
      <c r="EL55" s="51">
        <f t="shared" si="150"/>
        <v>9034.3037828932665</v>
      </c>
      <c r="EM55" s="51">
        <f t="shared" si="150"/>
        <v>8502.8741486054259</v>
      </c>
      <c r="EN55" s="51">
        <f t="shared" si="150"/>
        <v>7971.4445143175872</v>
      </c>
      <c r="EO55" s="51">
        <f t="shared" si="150"/>
        <v>7440.0148800297484</v>
      </c>
      <c r="EP55" s="51">
        <f t="shared" si="150"/>
        <v>6908.5852457419087</v>
      </c>
      <c r="EQ55" s="51">
        <f t="shared" si="150"/>
        <v>6377.1556114540699</v>
      </c>
      <c r="ER55" s="51">
        <f t="shared" si="150"/>
        <v>5845.7259771662302</v>
      </c>
      <c r="ES55" s="51">
        <f t="shared" si="150"/>
        <v>5314.2963428783914</v>
      </c>
      <c r="ET55" s="51">
        <f t="shared" si="150"/>
        <v>4782.8667085905527</v>
      </c>
      <c r="EU55" s="51">
        <f t="shared" si="150"/>
        <v>4251.437074302713</v>
      </c>
      <c r="EV55" s="51">
        <f t="shared" si="150"/>
        <v>3720.0074400148742</v>
      </c>
      <c r="EW55" s="51">
        <f t="shared" si="150"/>
        <v>3188.577805727035</v>
      </c>
      <c r="EX55" s="51">
        <f t="shared" si="150"/>
        <v>2657.1481714391957</v>
      </c>
      <c r="EY55" s="51">
        <f t="shared" si="146"/>
        <v>2125.7185371513565</v>
      </c>
      <c r="EZ55" s="51">
        <f t="shared" si="146"/>
        <v>1594.2889028635175</v>
      </c>
      <c r="FA55" s="51">
        <f t="shared" si="146"/>
        <v>1062.8592685756782</v>
      </c>
      <c r="FB55" s="51">
        <f t="shared" si="146"/>
        <v>531.42963428783912</v>
      </c>
      <c r="FC55" s="51">
        <f t="shared" si="146"/>
        <v>0</v>
      </c>
      <c r="FD55" s="51">
        <f t="shared" si="146"/>
        <v>-531.42963428783912</v>
      </c>
      <c r="FE55" s="51">
        <f t="shared" si="146"/>
        <v>-1062.8592685756782</v>
      </c>
      <c r="FF55" s="51">
        <f t="shared" si="146"/>
        <v>-1594.2889028635175</v>
      </c>
      <c r="FG55" s="51">
        <f t="shared" si="146"/>
        <v>-2125.7185371513565</v>
      </c>
      <c r="FH55" s="51">
        <f t="shared" si="146"/>
        <v>-2657.1481714391966</v>
      </c>
      <c r="FI55" s="51">
        <f t="shared" si="146"/>
        <v>-3188.5778057270368</v>
      </c>
      <c r="FJ55" s="51">
        <f t="shared" si="146"/>
        <v>-3720.0074400148769</v>
      </c>
      <c r="FK55" s="51">
        <f t="shared" si="146"/>
        <v>-4251.4370743027166</v>
      </c>
      <c r="FL55" s="51">
        <f t="shared" si="146"/>
        <v>-4782.8667085905572</v>
      </c>
      <c r="FM55" s="51">
        <f t="shared" si="146"/>
        <v>-5314.2963428783969</v>
      </c>
      <c r="FN55" s="51">
        <f t="shared" si="151"/>
        <v>-5845.7259771662375</v>
      </c>
      <c r="FO55" s="51">
        <f t="shared" si="151"/>
        <v>-6377.1556114540772</v>
      </c>
      <c r="FP55" s="51">
        <f t="shared" si="151"/>
        <v>-6908.5852457419178</v>
      </c>
      <c r="FQ55" s="51">
        <f t="shared" si="151"/>
        <v>-7440.0148800297575</v>
      </c>
      <c r="FR55" s="51">
        <f t="shared" si="151"/>
        <v>-7971.4445143175972</v>
      </c>
      <c r="FS55" s="51">
        <f t="shared" si="151"/>
        <v>-8502.8741486054369</v>
      </c>
      <c r="FT55" s="51">
        <f t="shared" si="151"/>
        <v>-9034.3037828932775</v>
      </c>
      <c r="FU55" s="51">
        <f t="shared" si="151"/>
        <v>-9565.7334171811181</v>
      </c>
      <c r="FV55" s="51">
        <f t="shared" si="151"/>
        <v>-10097.16305146896</v>
      </c>
      <c r="FW55" s="51">
        <f t="shared" si="151"/>
        <v>-10628.592685756797</v>
      </c>
      <c r="FY55" s="44">
        <v>37</v>
      </c>
      <c r="FZ55" s="51">
        <f t="shared" si="20"/>
        <v>2915.2711366647027</v>
      </c>
      <c r="GA55" s="51">
        <f t="shared" si="21"/>
        <v>2383.8415023768639</v>
      </c>
      <c r="GB55" s="51">
        <f t="shared" si="22"/>
        <v>1852.4118680890251</v>
      </c>
      <c r="GC55" s="51">
        <f t="shared" si="23"/>
        <v>1320.9822338011863</v>
      </c>
      <c r="GD55" s="51">
        <f t="shared" si="24"/>
        <v>789.55259951334574</v>
      </c>
      <c r="GE55" s="51">
        <f t="shared" si="25"/>
        <v>258.12296522550696</v>
      </c>
      <c r="GF55" s="51">
        <f t="shared" si="26"/>
        <v>-273.30666906233182</v>
      </c>
      <c r="GG55" s="51">
        <f t="shared" si="27"/>
        <v>-804.73630335017151</v>
      </c>
      <c r="GH55" s="51">
        <f t="shared" si="28"/>
        <v>-1336.1659376380103</v>
      </c>
      <c r="GI55" s="51">
        <f t="shared" si="29"/>
        <v>-1867.59557192585</v>
      </c>
      <c r="GJ55" s="51">
        <f t="shared" si="30"/>
        <v>-2399.0252062136888</v>
      </c>
      <c r="GK55" s="51">
        <f t="shared" si="31"/>
        <v>-2930.4548405015275</v>
      </c>
      <c r="GL55" s="51">
        <f t="shared" si="32"/>
        <v>-3461.8844747893672</v>
      </c>
      <c r="GM55" s="51">
        <f t="shared" si="33"/>
        <v>-3993.314109077206</v>
      </c>
      <c r="GN55" s="51">
        <f t="shared" si="34"/>
        <v>-4524.7437433650448</v>
      </c>
      <c r="GO55" s="51">
        <f t="shared" si="35"/>
        <v>-5056.1733776528845</v>
      </c>
      <c r="GP55" s="51">
        <f t="shared" si="36"/>
        <v>-5587.6030119407242</v>
      </c>
      <c r="GQ55" s="51">
        <f t="shared" si="37"/>
        <v>-6119.032646228563</v>
      </c>
      <c r="GR55" s="51">
        <f t="shared" si="38"/>
        <v>-6650.4622805164017</v>
      </c>
      <c r="GS55" s="51">
        <f t="shared" si="39"/>
        <v>-7181.8919148042414</v>
      </c>
      <c r="GT55" s="51">
        <f t="shared" si="40"/>
        <v>-7713.3215490920802</v>
      </c>
      <c r="GU55" s="51">
        <f t="shared" si="41"/>
        <v>-8244.7511833799199</v>
      </c>
      <c r="GV55" s="51">
        <f t="shared" si="42"/>
        <v>-8776.1808176677587</v>
      </c>
      <c r="GW55" s="51">
        <f t="shared" si="43"/>
        <v>-9307.6104519555975</v>
      </c>
      <c r="GX55" s="51">
        <f t="shared" si="44"/>
        <v>-9839.0400862434362</v>
      </c>
      <c r="GY55" s="51">
        <f t="shared" si="45"/>
        <v>-10370.469720531277</v>
      </c>
      <c r="GZ55" s="51">
        <f t="shared" si="46"/>
        <v>-10901.899354819117</v>
      </c>
      <c r="HA55" s="51">
        <f t="shared" si="47"/>
        <v>-11433.328989106958</v>
      </c>
      <c r="HB55" s="51">
        <f t="shared" si="48"/>
        <v>-11964.758623394797</v>
      </c>
      <c r="HC55" s="51">
        <f t="shared" si="49"/>
        <v>-12496.188257682637</v>
      </c>
      <c r="HD55" s="51">
        <f t="shared" si="50"/>
        <v>-13027.617891970476</v>
      </c>
      <c r="HE55" s="51">
        <f t="shared" si="51"/>
        <v>-13559.047526258317</v>
      </c>
      <c r="HF55" s="51">
        <f t="shared" si="52"/>
        <v>-14090.477160546157</v>
      </c>
      <c r="HG55" s="51">
        <f t="shared" si="53"/>
        <v>-14621.906794833998</v>
      </c>
      <c r="HH55" s="51">
        <f t="shared" si="54"/>
        <v>-15153.336429121839</v>
      </c>
      <c r="HI55" s="51">
        <f t="shared" si="55"/>
        <v>-15684.766063409677</v>
      </c>
      <c r="HJ55" s="51">
        <f t="shared" si="56"/>
        <v>-16216.195697697516</v>
      </c>
      <c r="HK55" s="51">
        <f t="shared" si="57"/>
        <v>-16747.625331985357</v>
      </c>
      <c r="HL55" s="51">
        <f t="shared" si="58"/>
        <v>-17279.054966273197</v>
      </c>
      <c r="HM55" s="51">
        <f t="shared" si="59"/>
        <v>-17810.484600561042</v>
      </c>
      <c r="HN55" s="51">
        <f t="shared" si="60"/>
        <v>-18341.914234848879</v>
      </c>
      <c r="HP55" s="44">
        <v>37</v>
      </c>
      <c r="HQ55" s="52">
        <f t="shared" si="61"/>
        <v>1822.2722159730065</v>
      </c>
      <c r="HR55" s="51">
        <f t="shared" si="147"/>
        <v>1822.2722159730065</v>
      </c>
      <c r="HS55" s="51">
        <f t="shared" si="147"/>
        <v>1822.2722159730065</v>
      </c>
      <c r="HT55" s="51">
        <f t="shared" si="147"/>
        <v>1822.2722159730065</v>
      </c>
      <c r="HU55" s="51">
        <f t="shared" si="147"/>
        <v>1822.2722159730065</v>
      </c>
      <c r="HV55" s="51">
        <f t="shared" si="147"/>
        <v>1822.2722159730065</v>
      </c>
      <c r="HW55" s="51">
        <f t="shared" si="147"/>
        <v>1822.2722159730065</v>
      </c>
      <c r="HX55" s="51">
        <f t="shared" si="147"/>
        <v>1822.2722159730065</v>
      </c>
      <c r="HY55" s="51">
        <f t="shared" si="147"/>
        <v>1822.2722159730065</v>
      </c>
      <c r="HZ55" s="51">
        <f t="shared" si="147"/>
        <v>1822.2722159730065</v>
      </c>
      <c r="IA55" s="51">
        <f t="shared" si="147"/>
        <v>1822.2722159730065</v>
      </c>
      <c r="IB55" s="51">
        <f t="shared" si="147"/>
        <v>1822.2722159730065</v>
      </c>
      <c r="IC55" s="51">
        <f t="shared" si="147"/>
        <v>1822.2722159730065</v>
      </c>
      <c r="ID55" s="51">
        <f t="shared" si="147"/>
        <v>1822.2722159730065</v>
      </c>
      <c r="IE55" s="51">
        <f t="shared" si="147"/>
        <v>1822.2722159730065</v>
      </c>
      <c r="IF55" s="51">
        <f t="shared" si="147"/>
        <v>1822.2722159730065</v>
      </c>
      <c r="IG55" s="51">
        <f t="shared" si="147"/>
        <v>1822.2722159730065</v>
      </c>
      <c r="IH55" s="51">
        <f t="shared" si="143"/>
        <v>1822.2722159730065</v>
      </c>
      <c r="II55" s="51">
        <f t="shared" si="143"/>
        <v>1822.2722159730065</v>
      </c>
      <c r="IJ55" s="51">
        <f t="shared" si="143"/>
        <v>1822.2722159730065</v>
      </c>
      <c r="IK55" s="51">
        <f t="shared" si="143"/>
        <v>1822.2722159730065</v>
      </c>
      <c r="IL55" s="51">
        <f t="shared" si="143"/>
        <v>1822.2722159730065</v>
      </c>
      <c r="IM55" s="51">
        <f t="shared" si="143"/>
        <v>1822.2722159730065</v>
      </c>
      <c r="IN55" s="51">
        <f t="shared" si="143"/>
        <v>1822.2722159730065</v>
      </c>
      <c r="IO55" s="51">
        <f t="shared" si="143"/>
        <v>1822.2722159730065</v>
      </c>
      <c r="IP55" s="51">
        <f t="shared" si="143"/>
        <v>1822.2722159730065</v>
      </c>
      <c r="IQ55" s="51">
        <f t="shared" si="143"/>
        <v>1822.2722159730065</v>
      </c>
      <c r="IR55" s="51">
        <f t="shared" si="143"/>
        <v>1822.2722159730065</v>
      </c>
      <c r="IS55" s="51">
        <f t="shared" si="143"/>
        <v>1822.2722159730065</v>
      </c>
      <c r="IT55" s="51">
        <f t="shared" si="143"/>
        <v>1822.2722159730065</v>
      </c>
      <c r="IU55" s="51">
        <f t="shared" si="143"/>
        <v>1822.2722159730065</v>
      </c>
      <c r="IV55" s="51">
        <f t="shared" si="143"/>
        <v>1822.2722159730065</v>
      </c>
      <c r="IW55" s="51">
        <f t="shared" si="148"/>
        <v>1822.2722159730065</v>
      </c>
      <c r="IX55" s="51">
        <f t="shared" si="148"/>
        <v>1822.2722159730065</v>
      </c>
      <c r="IY55" s="51">
        <f t="shared" si="148"/>
        <v>1822.2722159730065</v>
      </c>
      <c r="IZ55" s="51">
        <f t="shared" si="148"/>
        <v>1822.2722159730065</v>
      </c>
      <c r="JA55" s="51">
        <f t="shared" si="148"/>
        <v>1822.2722159730065</v>
      </c>
      <c r="JB55" s="51">
        <f t="shared" si="148"/>
        <v>1822.2722159730065</v>
      </c>
      <c r="JC55" s="51">
        <f t="shared" si="148"/>
        <v>1822.2722159730065</v>
      </c>
      <c r="JD55" s="51">
        <f t="shared" si="148"/>
        <v>1822.2722159730065</v>
      </c>
      <c r="JE55" s="51">
        <f t="shared" si="148"/>
        <v>1822.2722159730065</v>
      </c>
      <c r="JG55" s="44">
        <v>37</v>
      </c>
      <c r="JH55" s="51">
        <f t="shared" si="152"/>
        <v>3.8535782310627315E-12</v>
      </c>
      <c r="JI55" s="51">
        <f t="shared" si="152"/>
        <v>197.41282339707865</v>
      </c>
      <c r="JJ55" s="51">
        <f t="shared" si="152"/>
        <v>384.70191226097012</v>
      </c>
      <c r="JK55" s="51">
        <f t="shared" si="152"/>
        <v>561.86726659167823</v>
      </c>
      <c r="JL55" s="51">
        <f t="shared" si="152"/>
        <v>728.90888638920308</v>
      </c>
      <c r="JM55" s="51">
        <f t="shared" si="152"/>
        <v>885.8267716535446</v>
      </c>
      <c r="JN55" s="51">
        <f t="shared" si="152"/>
        <v>1032.6209223847029</v>
      </c>
      <c r="JO55" s="51">
        <f t="shared" si="152"/>
        <v>1169.291338582678</v>
      </c>
      <c r="JP55" s="51">
        <f t="shared" si="152"/>
        <v>1295.8380202474693</v>
      </c>
      <c r="JQ55" s="51">
        <f t="shared" si="152"/>
        <v>1412.2609673790776</v>
      </c>
      <c r="JR55" s="51">
        <f t="shared" si="152"/>
        <v>1518.5601799775027</v>
      </c>
      <c r="JS55" s="51">
        <f t="shared" si="152"/>
        <v>1614.7356580427445</v>
      </c>
      <c r="JT55" s="51">
        <f t="shared" si="152"/>
        <v>1700.7874015748027</v>
      </c>
      <c r="JU55" s="51">
        <f t="shared" si="152"/>
        <v>1776.7154105736781</v>
      </c>
      <c r="JV55" s="51">
        <f t="shared" si="152"/>
        <v>1842.51968503937</v>
      </c>
      <c r="JW55" s="51">
        <f t="shared" si="152"/>
        <v>1898.2002249718785</v>
      </c>
      <c r="JX55" s="51">
        <f t="shared" si="149"/>
        <v>1943.7570303712041</v>
      </c>
      <c r="JY55" s="51">
        <f t="shared" si="149"/>
        <v>1979.1901012373455</v>
      </c>
      <c r="JZ55" s="51">
        <f t="shared" si="149"/>
        <v>2004.4994375703038</v>
      </c>
      <c r="KA55" s="51">
        <f t="shared" si="149"/>
        <v>2019.685039370079</v>
      </c>
      <c r="KB55" s="51">
        <f t="shared" si="149"/>
        <v>2024.7469066366707</v>
      </c>
      <c r="KC55" s="51">
        <f t="shared" si="149"/>
        <v>2019.685039370079</v>
      </c>
      <c r="KD55" s="51">
        <f t="shared" si="149"/>
        <v>2004.4994375703041</v>
      </c>
      <c r="KE55" s="51">
        <f t="shared" si="149"/>
        <v>1979.1901012373455</v>
      </c>
      <c r="KF55" s="51">
        <f t="shared" si="149"/>
        <v>1943.7570303712041</v>
      </c>
      <c r="KG55" s="51">
        <f t="shared" si="149"/>
        <v>1898.2002249718785</v>
      </c>
      <c r="KH55" s="51">
        <f t="shared" si="149"/>
        <v>1842.51968503937</v>
      </c>
      <c r="KI55" s="51">
        <f t="shared" si="149"/>
        <v>1776.7154105736786</v>
      </c>
      <c r="KJ55" s="51">
        <f t="shared" si="149"/>
        <v>1700.7874015748032</v>
      </c>
      <c r="KK55" s="51">
        <f t="shared" si="149"/>
        <v>1614.7356580427449</v>
      </c>
      <c r="KL55" s="51">
        <f t="shared" si="149"/>
        <v>1518.5601799775027</v>
      </c>
      <c r="KM55" s="51">
        <f t="shared" si="153"/>
        <v>1412.2609673790776</v>
      </c>
      <c r="KN55" s="51">
        <f t="shared" si="153"/>
        <v>1295.8380202474691</v>
      </c>
      <c r="KO55" s="51">
        <f t="shared" si="153"/>
        <v>1169.2913385826776</v>
      </c>
      <c r="KP55" s="51">
        <f t="shared" si="153"/>
        <v>1032.620922384702</v>
      </c>
      <c r="KQ55" s="51">
        <f t="shared" si="153"/>
        <v>885.82677165354335</v>
      </c>
      <c r="KR55" s="51">
        <f t="shared" si="153"/>
        <v>728.90888638920137</v>
      </c>
      <c r="KS55" s="51">
        <f t="shared" si="153"/>
        <v>561.86726659167584</v>
      </c>
      <c r="KT55" s="51">
        <f t="shared" si="153"/>
        <v>384.70191226096728</v>
      </c>
      <c r="KU55" s="51">
        <f t="shared" si="153"/>
        <v>197.41282339707516</v>
      </c>
      <c r="KV55" s="51">
        <f t="shared" si="153"/>
        <v>0</v>
      </c>
      <c r="KX55" s="53">
        <f t="shared" si="113"/>
        <v>4296.6072531233085</v>
      </c>
      <c r="KY55" s="53">
        <f t="shared" si="65"/>
        <v>3970.0936845748006</v>
      </c>
      <c r="KZ55" s="53">
        <f t="shared" si="66"/>
        <v>3719.8715703973339</v>
      </c>
      <c r="LA55" s="53">
        <f t="shared" si="67"/>
        <v>3557.2611128706167</v>
      </c>
      <c r="LB55" s="53">
        <f t="shared" si="68"/>
        <v>3489.8919594582353</v>
      </c>
      <c r="LC55" s="53">
        <f t="shared" si="69"/>
        <v>3518.9093140677473</v>
      </c>
      <c r="LD55" s="53">
        <f t="shared" si="70"/>
        <v>3638.082260025928</v>
      </c>
      <c r="LE55" s="53">
        <f t="shared" si="71"/>
        <v>3835.5384639845065</v>
      </c>
      <c r="LF55" s="53">
        <f t="shared" si="72"/>
        <v>4096.9447182482481</v>
      </c>
      <c r="LG55" s="53">
        <f t="shared" si="73"/>
        <v>4408.3312520211111</v>
      </c>
      <c r="LH55" s="53">
        <f t="shared" si="74"/>
        <v>4757.6701323242305</v>
      </c>
      <c r="LI55" s="53">
        <f t="shared" si="75"/>
        <v>5135.33907308997</v>
      </c>
      <c r="LJ55" s="53">
        <f t="shared" si="76"/>
        <v>5533.9593023599182</v>
      </c>
      <c r="LK55" s="53">
        <f t="shared" si="77"/>
        <v>5948.0029095139635</v>
      </c>
      <c r="LL55" s="53">
        <f t="shared" si="78"/>
        <v>6373.3798254705771</v>
      </c>
      <c r="LM55" s="53">
        <f t="shared" si="79"/>
        <v>6807.0852495364834</v>
      </c>
      <c r="LN55" s="53">
        <f t="shared" si="80"/>
        <v>7246.9241534407556</v>
      </c>
      <c r="LO55" s="53">
        <f t="shared" si="81"/>
        <v>7691.3047646963078</v>
      </c>
      <c r="LP55" s="53">
        <f t="shared" si="82"/>
        <v>8139.0865960224264</v>
      </c>
      <c r="LQ55" s="53">
        <f t="shared" si="83"/>
        <v>8589.4692815108192</v>
      </c>
      <c r="LR55" s="53">
        <f t="shared" si="84"/>
        <v>9041.9111649481529</v>
      </c>
      <c r="LS55" s="53">
        <f t="shared" si="85"/>
        <v>9496.0693519967554</v>
      </c>
      <c r="LT55" s="53">
        <f t="shared" si="86"/>
        <v>9951.755212894861</v>
      </c>
      <c r="LU55" s="53">
        <f t="shared" si="87"/>
        <v>10408.901036285353</v>
      </c>
      <c r="LV55" s="53">
        <f t="shared" si="88"/>
        <v>10867.534774979062</v>
      </c>
      <c r="LW55" s="53">
        <f t="shared" si="89"/>
        <v>11327.760705189152</v>
      </c>
      <c r="LX55" s="53">
        <f t="shared" si="90"/>
        <v>11789.744441640783</v>
      </c>
      <c r="LY55" s="53">
        <f t="shared" si="91"/>
        <v>12253.701188252675</v>
      </c>
      <c r="LZ55" s="53">
        <f t="shared" si="92"/>
        <v>12719.886412994747</v>
      </c>
      <c r="MA55" s="53">
        <f t="shared" si="93"/>
        <v>13188.588354893451</v>
      </c>
      <c r="MB55" s="53">
        <f t="shared" si="94"/>
        <v>13660.121927975268</v>
      </c>
      <c r="MC55" s="53">
        <f t="shared" si="95"/>
        <v>14134.823699876866</v>
      </c>
      <c r="MD55" s="53">
        <f t="shared" si="96"/>
        <v>14613.047704820205</v>
      </c>
      <c r="ME55" s="53">
        <f t="shared" si="97"/>
        <v>15095.161910611874</v>
      </c>
      <c r="MF55" s="53">
        <f t="shared" si="98"/>
        <v>15581.545203525626</v>
      </c>
      <c r="MG55" s="53">
        <f t="shared" si="99"/>
        <v>16072.584787747857</v>
      </c>
      <c r="MH55" s="53">
        <f t="shared" si="100"/>
        <v>16568.6739206044</v>
      </c>
      <c r="MI55" s="53">
        <f t="shared" si="101"/>
        <v>17070.209923245839</v>
      </c>
      <c r="MJ55" s="53">
        <f t="shared" si="102"/>
        <v>17577.592420428449</v>
      </c>
      <c r="MK55" s="53">
        <f t="shared" si="103"/>
        <v>18091.221773630114</v>
      </c>
      <c r="ML55" s="53">
        <f t="shared" si="104"/>
        <v>18611.497679818072</v>
      </c>
      <c r="MS55" s="54"/>
      <c r="MT55" s="54"/>
      <c r="MU55" s="54"/>
      <c r="MV55" s="54"/>
      <c r="MW55" s="54"/>
      <c r="MX55" s="54"/>
      <c r="MY55" s="54"/>
      <c r="MZ55" s="54"/>
      <c r="NA55" s="54"/>
      <c r="NB55" s="54"/>
      <c r="NC55" s="54"/>
      <c r="ND55" s="54"/>
      <c r="NE55" s="54"/>
      <c r="NF55" s="54"/>
      <c r="NG55" s="54"/>
      <c r="NH55" s="54"/>
      <c r="NI55" s="54"/>
      <c r="NJ55" s="54"/>
      <c r="NK55" s="54"/>
      <c r="NL55" s="54"/>
      <c r="NM55" s="54"/>
      <c r="NN55" s="54"/>
      <c r="NO55" s="54"/>
      <c r="NP55" s="54"/>
      <c r="NQ55" s="54"/>
      <c r="NR55" s="54"/>
      <c r="NS55" s="54"/>
      <c r="NT55" s="54"/>
      <c r="NU55" s="54"/>
      <c r="NV55" s="54"/>
      <c r="NW55" s="54"/>
      <c r="NX55" s="54"/>
      <c r="NY55" s="54"/>
      <c r="NZ55" s="54"/>
      <c r="OA55" s="54"/>
      <c r="OB55" s="54"/>
      <c r="OC55" s="54"/>
      <c r="OD55" s="54"/>
      <c r="OE55" s="54"/>
      <c r="OF55" s="54"/>
      <c r="OG55" s="54"/>
      <c r="OH55" s="55"/>
      <c r="OI55" s="55"/>
      <c r="OJ55" s="55"/>
      <c r="OK55" s="55"/>
      <c r="OL55" s="55"/>
      <c r="OM55" s="55"/>
      <c r="ON55" s="55"/>
      <c r="OO55" s="55"/>
      <c r="OP55" s="55"/>
      <c r="OQ55" s="55"/>
      <c r="OR55" s="55"/>
    </row>
    <row r="56" spans="1:408" s="28" customFormat="1" ht="13.8" x14ac:dyDescent="0.3">
      <c r="A56" s="74"/>
      <c r="B56" s="74"/>
      <c r="C56" s="90"/>
      <c r="D56" s="74"/>
      <c r="E56" s="79"/>
      <c r="M56" s="11"/>
      <c r="N56" s="11"/>
      <c r="O56" s="11"/>
      <c r="P56" s="11"/>
      <c r="Q56" s="11"/>
      <c r="R56" s="12"/>
      <c r="S56" s="12"/>
      <c r="U56" s="47">
        <f t="shared" si="105"/>
        <v>5.2499999999999977E-2</v>
      </c>
      <c r="V56" s="28">
        <f t="shared" si="0"/>
        <v>-8195.4041459103355</v>
      </c>
      <c r="Z56" s="47">
        <f t="shared" si="106"/>
        <v>4.7625000000000112E-2</v>
      </c>
      <c r="AA56" s="28">
        <f t="shared" si="1"/>
        <v>-9034.3037828932775</v>
      </c>
      <c r="AC56" s="5"/>
      <c r="AD56" s="5"/>
      <c r="AE56" s="5"/>
      <c r="AF56" s="5"/>
      <c r="AG56" s="5"/>
      <c r="AH56" s="49">
        <f t="shared" si="134"/>
        <v>4.7625000000000112E-2</v>
      </c>
      <c r="AI56" s="49">
        <f t="shared" si="135"/>
        <v>2.3812500000000056E-2</v>
      </c>
      <c r="AJ56" s="49">
        <f t="shared" si="4"/>
        <v>0.29368749999999993</v>
      </c>
      <c r="AK56" s="49">
        <f t="shared" si="5"/>
        <v>3.3337500000000075E-2</v>
      </c>
      <c r="AL56" s="50">
        <f t="shared" si="6"/>
        <v>1404.6681664791931</v>
      </c>
      <c r="AN56" s="5"/>
      <c r="AO56" s="5"/>
      <c r="AP56" s="5"/>
      <c r="AQ56" s="5"/>
      <c r="AR56" s="5"/>
      <c r="AS56" s="49">
        <f t="shared" si="136"/>
        <v>5.2499999999999977E-2</v>
      </c>
      <c r="AT56" s="49">
        <f t="shared" si="137"/>
        <v>2.6249999999999989E-2</v>
      </c>
      <c r="AU56" s="49">
        <f t="shared" si="9"/>
        <v>0.32374999999999998</v>
      </c>
      <c r="AV56" s="49">
        <f t="shared" si="10"/>
        <v>3.3337499999999985E-2</v>
      </c>
      <c r="AW56" s="50">
        <f t="shared" si="11"/>
        <v>561.86726659167584</v>
      </c>
      <c r="AZ56" s="44">
        <v>38</v>
      </c>
      <c r="BA56" s="51">
        <f t="shared" si="138"/>
        <v>0</v>
      </c>
      <c r="BB56" s="51">
        <f t="shared" si="138"/>
        <v>0</v>
      </c>
      <c r="BC56" s="51">
        <f t="shared" si="138"/>
        <v>0</v>
      </c>
      <c r="BD56" s="51">
        <f t="shared" si="138"/>
        <v>0</v>
      </c>
      <c r="BE56" s="51">
        <f t="shared" si="138"/>
        <v>0</v>
      </c>
      <c r="BF56" s="51">
        <f t="shared" si="138"/>
        <v>0</v>
      </c>
      <c r="BG56" s="51">
        <f t="shared" si="138"/>
        <v>0</v>
      </c>
      <c r="BH56" s="51">
        <f t="shared" si="138"/>
        <v>0</v>
      </c>
      <c r="BI56" s="51">
        <f t="shared" si="138"/>
        <v>0</v>
      </c>
      <c r="BJ56" s="51">
        <f t="shared" si="138"/>
        <v>0</v>
      </c>
      <c r="BK56" s="51">
        <f t="shared" si="139"/>
        <v>0</v>
      </c>
      <c r="BL56" s="51">
        <f t="shared" si="139"/>
        <v>0</v>
      </c>
      <c r="BM56" s="51">
        <f t="shared" si="139"/>
        <v>0</v>
      </c>
      <c r="BN56" s="51">
        <f t="shared" si="139"/>
        <v>0</v>
      </c>
      <c r="BO56" s="51">
        <f t="shared" si="139"/>
        <v>0</v>
      </c>
      <c r="BP56" s="51">
        <f t="shared" si="139"/>
        <v>0</v>
      </c>
      <c r="BQ56" s="51">
        <f t="shared" si="139"/>
        <v>0</v>
      </c>
      <c r="BR56" s="51">
        <f t="shared" si="139"/>
        <v>0</v>
      </c>
      <c r="BS56" s="51">
        <f t="shared" si="139"/>
        <v>0</v>
      </c>
      <c r="BT56" s="51">
        <f t="shared" si="139"/>
        <v>0</v>
      </c>
      <c r="BU56" s="51">
        <f t="shared" si="140"/>
        <v>0</v>
      </c>
      <c r="BV56" s="51">
        <f t="shared" si="140"/>
        <v>0</v>
      </c>
      <c r="BW56" s="51">
        <f t="shared" si="140"/>
        <v>0</v>
      </c>
      <c r="BX56" s="51">
        <f t="shared" si="140"/>
        <v>0</v>
      </c>
      <c r="BY56" s="51">
        <f t="shared" si="140"/>
        <v>0</v>
      </c>
      <c r="BZ56" s="51">
        <f t="shared" si="140"/>
        <v>0</v>
      </c>
      <c r="CA56" s="51">
        <f t="shared" si="140"/>
        <v>0</v>
      </c>
      <c r="CB56" s="51">
        <f t="shared" si="140"/>
        <v>0</v>
      </c>
      <c r="CC56" s="51">
        <f t="shared" si="140"/>
        <v>0</v>
      </c>
      <c r="CD56" s="51">
        <f t="shared" si="140"/>
        <v>0</v>
      </c>
      <c r="CE56" s="51">
        <f t="shared" si="141"/>
        <v>0</v>
      </c>
      <c r="CF56" s="51">
        <f t="shared" si="141"/>
        <v>0</v>
      </c>
      <c r="CG56" s="51">
        <f t="shared" si="141"/>
        <v>0</v>
      </c>
      <c r="CH56" s="51">
        <f t="shared" si="141"/>
        <v>0</v>
      </c>
      <c r="CI56" s="51">
        <f t="shared" si="141"/>
        <v>0</v>
      </c>
      <c r="CJ56" s="51">
        <f t="shared" si="141"/>
        <v>0</v>
      </c>
      <c r="CK56" s="51">
        <f t="shared" si="141"/>
        <v>0</v>
      </c>
      <c r="CL56" s="51">
        <f t="shared" si="141"/>
        <v>0</v>
      </c>
      <c r="CM56" s="51">
        <f t="shared" si="141"/>
        <v>0</v>
      </c>
      <c r="CN56" s="51">
        <f t="shared" si="141"/>
        <v>0</v>
      </c>
      <c r="CO56" s="51">
        <f t="shared" si="141"/>
        <v>0</v>
      </c>
      <c r="CQ56" s="44">
        <v>38</v>
      </c>
      <c r="CR56" s="51">
        <f t="shared" si="16"/>
        <v>-8195.4041459103355</v>
      </c>
      <c r="CS56" s="51">
        <f t="shared" si="144"/>
        <v>-8195.4041459103355</v>
      </c>
      <c r="CT56" s="51">
        <f t="shared" si="144"/>
        <v>-8195.4041459103355</v>
      </c>
      <c r="CU56" s="51">
        <f t="shared" si="144"/>
        <v>-8195.4041459103355</v>
      </c>
      <c r="CV56" s="51">
        <f t="shared" si="144"/>
        <v>-8195.4041459103355</v>
      </c>
      <c r="CW56" s="51">
        <f t="shared" si="144"/>
        <v>-8195.4041459103355</v>
      </c>
      <c r="CX56" s="51">
        <f t="shared" si="144"/>
        <v>-8195.4041459103355</v>
      </c>
      <c r="CY56" s="51">
        <f t="shared" si="144"/>
        <v>-8195.4041459103355</v>
      </c>
      <c r="CZ56" s="51">
        <f t="shared" si="144"/>
        <v>-8195.4041459103355</v>
      </c>
      <c r="DA56" s="51">
        <f t="shared" si="144"/>
        <v>-8195.4041459103355</v>
      </c>
      <c r="DB56" s="51">
        <f t="shared" si="144"/>
        <v>-8195.4041459103355</v>
      </c>
      <c r="DC56" s="51">
        <f t="shared" si="144"/>
        <v>-8195.4041459103355</v>
      </c>
      <c r="DD56" s="51">
        <f t="shared" si="144"/>
        <v>-8195.4041459103355</v>
      </c>
      <c r="DE56" s="51">
        <f t="shared" si="144"/>
        <v>-8195.4041459103355</v>
      </c>
      <c r="DF56" s="51">
        <f t="shared" si="144"/>
        <v>-8195.4041459103355</v>
      </c>
      <c r="DG56" s="51">
        <f t="shared" si="144"/>
        <v>-8195.4041459103355</v>
      </c>
      <c r="DH56" s="51">
        <f t="shared" si="144"/>
        <v>-8195.4041459103355</v>
      </c>
      <c r="DI56" s="51">
        <f t="shared" si="142"/>
        <v>-8195.4041459103355</v>
      </c>
      <c r="DJ56" s="51">
        <f t="shared" si="142"/>
        <v>-8195.4041459103355</v>
      </c>
      <c r="DK56" s="51">
        <f t="shared" si="142"/>
        <v>-8195.4041459103355</v>
      </c>
      <c r="DL56" s="51">
        <f t="shared" si="142"/>
        <v>-8195.4041459103355</v>
      </c>
      <c r="DM56" s="51">
        <f t="shared" si="142"/>
        <v>-8195.4041459103355</v>
      </c>
      <c r="DN56" s="51">
        <f t="shared" si="142"/>
        <v>-8195.4041459103355</v>
      </c>
      <c r="DO56" s="51">
        <f t="shared" si="142"/>
        <v>-8195.4041459103355</v>
      </c>
      <c r="DP56" s="51">
        <f t="shared" si="142"/>
        <v>-8195.4041459103355</v>
      </c>
      <c r="DQ56" s="51">
        <f t="shared" si="142"/>
        <v>-8195.4041459103355</v>
      </c>
      <c r="DR56" s="51">
        <f t="shared" si="142"/>
        <v>-8195.4041459103355</v>
      </c>
      <c r="DS56" s="51">
        <f t="shared" si="142"/>
        <v>-8195.4041459103355</v>
      </c>
      <c r="DT56" s="51">
        <f t="shared" si="142"/>
        <v>-8195.4041459103355</v>
      </c>
      <c r="DU56" s="51">
        <f t="shared" si="142"/>
        <v>-8195.4041459103355</v>
      </c>
      <c r="DV56" s="51">
        <f t="shared" si="142"/>
        <v>-8195.4041459103355</v>
      </c>
      <c r="DW56" s="51">
        <f t="shared" si="142"/>
        <v>-8195.4041459103355</v>
      </c>
      <c r="DX56" s="51">
        <f t="shared" si="145"/>
        <v>-8195.4041459103355</v>
      </c>
      <c r="DY56" s="51">
        <f t="shared" si="145"/>
        <v>-8195.4041459103355</v>
      </c>
      <c r="DZ56" s="51">
        <f t="shared" si="145"/>
        <v>-8195.4041459103355</v>
      </c>
      <c r="EA56" s="51">
        <f t="shared" si="145"/>
        <v>-8195.4041459103355</v>
      </c>
      <c r="EB56" s="51">
        <f t="shared" si="145"/>
        <v>-8195.4041459103355</v>
      </c>
      <c r="EC56" s="51">
        <f t="shared" si="145"/>
        <v>-8195.4041459103355</v>
      </c>
      <c r="ED56" s="51">
        <f t="shared" si="145"/>
        <v>-8195.4041459103355</v>
      </c>
      <c r="EE56" s="51">
        <f t="shared" si="145"/>
        <v>-8195.4041459103355</v>
      </c>
      <c r="EF56" s="51">
        <f t="shared" si="145"/>
        <v>-8195.4041459103355</v>
      </c>
      <c r="EH56" s="44">
        <v>38</v>
      </c>
      <c r="EI56" s="51">
        <f t="shared" si="150"/>
        <v>10628.592685756783</v>
      </c>
      <c r="EJ56" s="51">
        <f t="shared" si="150"/>
        <v>10097.163051468944</v>
      </c>
      <c r="EK56" s="51">
        <f t="shared" si="150"/>
        <v>9565.7334171811053</v>
      </c>
      <c r="EL56" s="51">
        <f t="shared" si="150"/>
        <v>9034.3037828932665</v>
      </c>
      <c r="EM56" s="51">
        <f t="shared" si="150"/>
        <v>8502.8741486054259</v>
      </c>
      <c r="EN56" s="51">
        <f t="shared" si="150"/>
        <v>7971.4445143175872</v>
      </c>
      <c r="EO56" s="51">
        <f t="shared" si="150"/>
        <v>7440.0148800297484</v>
      </c>
      <c r="EP56" s="51">
        <f t="shared" si="150"/>
        <v>6908.5852457419087</v>
      </c>
      <c r="EQ56" s="51">
        <f t="shared" si="150"/>
        <v>6377.1556114540699</v>
      </c>
      <c r="ER56" s="51">
        <f t="shared" si="150"/>
        <v>5845.7259771662302</v>
      </c>
      <c r="ES56" s="51">
        <f t="shared" si="150"/>
        <v>5314.2963428783914</v>
      </c>
      <c r="ET56" s="51">
        <f t="shared" si="150"/>
        <v>4782.8667085905527</v>
      </c>
      <c r="EU56" s="51">
        <f t="shared" si="150"/>
        <v>4251.437074302713</v>
      </c>
      <c r="EV56" s="51">
        <f t="shared" si="150"/>
        <v>3720.0074400148742</v>
      </c>
      <c r="EW56" s="51">
        <f t="shared" si="150"/>
        <v>3188.577805727035</v>
      </c>
      <c r="EX56" s="51">
        <f t="shared" si="150"/>
        <v>2657.1481714391957</v>
      </c>
      <c r="EY56" s="51">
        <f t="shared" si="146"/>
        <v>2125.7185371513565</v>
      </c>
      <c r="EZ56" s="51">
        <f t="shared" si="146"/>
        <v>1594.2889028635175</v>
      </c>
      <c r="FA56" s="51">
        <f t="shared" si="146"/>
        <v>1062.8592685756782</v>
      </c>
      <c r="FB56" s="51">
        <f t="shared" si="146"/>
        <v>531.42963428783912</v>
      </c>
      <c r="FC56" s="51">
        <f t="shared" si="146"/>
        <v>0</v>
      </c>
      <c r="FD56" s="51">
        <f t="shared" si="146"/>
        <v>-531.42963428783912</v>
      </c>
      <c r="FE56" s="51">
        <f t="shared" si="146"/>
        <v>-1062.8592685756782</v>
      </c>
      <c r="FF56" s="51">
        <f t="shared" si="146"/>
        <v>-1594.2889028635175</v>
      </c>
      <c r="FG56" s="51">
        <f t="shared" si="146"/>
        <v>-2125.7185371513565</v>
      </c>
      <c r="FH56" s="51">
        <f t="shared" si="146"/>
        <v>-2657.1481714391966</v>
      </c>
      <c r="FI56" s="51">
        <f t="shared" si="146"/>
        <v>-3188.5778057270368</v>
      </c>
      <c r="FJ56" s="51">
        <f t="shared" si="146"/>
        <v>-3720.0074400148769</v>
      </c>
      <c r="FK56" s="51">
        <f t="shared" si="146"/>
        <v>-4251.4370743027166</v>
      </c>
      <c r="FL56" s="51">
        <f t="shared" si="146"/>
        <v>-4782.8667085905572</v>
      </c>
      <c r="FM56" s="51">
        <f t="shared" si="146"/>
        <v>-5314.2963428783969</v>
      </c>
      <c r="FN56" s="51">
        <f t="shared" si="151"/>
        <v>-5845.7259771662375</v>
      </c>
      <c r="FO56" s="51">
        <f t="shared" si="151"/>
        <v>-6377.1556114540772</v>
      </c>
      <c r="FP56" s="51">
        <f t="shared" si="151"/>
        <v>-6908.5852457419178</v>
      </c>
      <c r="FQ56" s="51">
        <f t="shared" si="151"/>
        <v>-7440.0148800297575</v>
      </c>
      <c r="FR56" s="51">
        <f t="shared" si="151"/>
        <v>-7971.4445143175972</v>
      </c>
      <c r="FS56" s="51">
        <f t="shared" si="151"/>
        <v>-8502.8741486054369</v>
      </c>
      <c r="FT56" s="51">
        <f t="shared" si="151"/>
        <v>-9034.3037828932775</v>
      </c>
      <c r="FU56" s="51">
        <f t="shared" si="151"/>
        <v>-9565.7334171811181</v>
      </c>
      <c r="FV56" s="51">
        <f t="shared" si="151"/>
        <v>-10097.16305146896</v>
      </c>
      <c r="FW56" s="51">
        <f t="shared" si="151"/>
        <v>-10628.592685756797</v>
      </c>
      <c r="FY56" s="44">
        <v>38</v>
      </c>
      <c r="FZ56" s="51">
        <f t="shared" si="20"/>
        <v>2433.1885398464474</v>
      </c>
      <c r="GA56" s="51">
        <f t="shared" si="21"/>
        <v>1901.7589055586086</v>
      </c>
      <c r="GB56" s="51">
        <f t="shared" si="22"/>
        <v>1370.3292712707698</v>
      </c>
      <c r="GC56" s="51">
        <f t="shared" si="23"/>
        <v>838.89963698293104</v>
      </c>
      <c r="GD56" s="51">
        <f t="shared" si="24"/>
        <v>307.47000269509044</v>
      </c>
      <c r="GE56" s="51">
        <f t="shared" si="25"/>
        <v>-223.95963159274834</v>
      </c>
      <c r="GF56" s="51">
        <f t="shared" si="26"/>
        <v>-755.38926588058712</v>
      </c>
      <c r="GG56" s="51">
        <f t="shared" si="27"/>
        <v>-1286.8189001684268</v>
      </c>
      <c r="GH56" s="51">
        <f t="shared" si="28"/>
        <v>-1818.2485344562656</v>
      </c>
      <c r="GI56" s="51">
        <f t="shared" si="29"/>
        <v>-2349.6781687441053</v>
      </c>
      <c r="GJ56" s="51">
        <f t="shared" si="30"/>
        <v>-2881.1078030319441</v>
      </c>
      <c r="GK56" s="51">
        <f t="shared" si="31"/>
        <v>-3412.5374373197828</v>
      </c>
      <c r="GL56" s="51">
        <f t="shared" si="32"/>
        <v>-3943.9670716076225</v>
      </c>
      <c r="GM56" s="51">
        <f t="shared" si="33"/>
        <v>-4475.3967058954613</v>
      </c>
      <c r="GN56" s="51">
        <f t="shared" si="34"/>
        <v>-5006.826340183301</v>
      </c>
      <c r="GO56" s="51">
        <f t="shared" si="35"/>
        <v>-5538.2559744711398</v>
      </c>
      <c r="GP56" s="51">
        <f t="shared" si="36"/>
        <v>-6069.6856087589786</v>
      </c>
      <c r="GQ56" s="51">
        <f t="shared" si="37"/>
        <v>-6601.1152430468183</v>
      </c>
      <c r="GR56" s="51">
        <f t="shared" si="38"/>
        <v>-7132.544877334657</v>
      </c>
      <c r="GS56" s="51">
        <f t="shared" si="39"/>
        <v>-7663.9745116224967</v>
      </c>
      <c r="GT56" s="51">
        <f t="shared" si="40"/>
        <v>-8195.4041459103355</v>
      </c>
      <c r="GU56" s="51">
        <f t="shared" si="41"/>
        <v>-8726.8337801981743</v>
      </c>
      <c r="GV56" s="51">
        <f t="shared" si="42"/>
        <v>-9258.2634144860131</v>
      </c>
      <c r="GW56" s="51">
        <f t="shared" si="43"/>
        <v>-9789.6930487738537</v>
      </c>
      <c r="GX56" s="51">
        <f t="shared" si="44"/>
        <v>-10321.122683061692</v>
      </c>
      <c r="GY56" s="51">
        <f t="shared" si="45"/>
        <v>-10852.552317349531</v>
      </c>
      <c r="GZ56" s="51">
        <f t="shared" si="46"/>
        <v>-11383.981951637372</v>
      </c>
      <c r="HA56" s="51">
        <f t="shared" si="47"/>
        <v>-11915.411585925212</v>
      </c>
      <c r="HB56" s="51">
        <f t="shared" si="48"/>
        <v>-12446.841220213053</v>
      </c>
      <c r="HC56" s="51">
        <f t="shared" si="49"/>
        <v>-12978.270854500894</v>
      </c>
      <c r="HD56" s="51">
        <f t="shared" si="50"/>
        <v>-13509.700488788732</v>
      </c>
      <c r="HE56" s="51">
        <f t="shared" si="51"/>
        <v>-14041.130123076573</v>
      </c>
      <c r="HF56" s="51">
        <f t="shared" si="52"/>
        <v>-14572.559757364412</v>
      </c>
      <c r="HG56" s="51">
        <f t="shared" si="53"/>
        <v>-15103.989391652252</v>
      </c>
      <c r="HH56" s="51">
        <f t="shared" si="54"/>
        <v>-15635.419025940093</v>
      </c>
      <c r="HI56" s="51">
        <f t="shared" si="55"/>
        <v>-16166.848660227934</v>
      </c>
      <c r="HJ56" s="51">
        <f t="shared" si="56"/>
        <v>-16698.278294515774</v>
      </c>
      <c r="HK56" s="51">
        <f t="shared" si="57"/>
        <v>-17229.707928803611</v>
      </c>
      <c r="HL56" s="51">
        <f t="shared" si="58"/>
        <v>-17761.137563091455</v>
      </c>
      <c r="HM56" s="51">
        <f t="shared" si="59"/>
        <v>-18292.567197379296</v>
      </c>
      <c r="HN56" s="51">
        <f t="shared" si="60"/>
        <v>-18823.996831667133</v>
      </c>
      <c r="HP56" s="44">
        <v>38</v>
      </c>
      <c r="HQ56" s="52">
        <f t="shared" si="61"/>
        <v>1404.6681664791931</v>
      </c>
      <c r="HR56" s="51">
        <f t="shared" si="147"/>
        <v>1404.6681664791931</v>
      </c>
      <c r="HS56" s="51">
        <f t="shared" si="147"/>
        <v>1404.6681664791931</v>
      </c>
      <c r="HT56" s="51">
        <f t="shared" si="147"/>
        <v>1404.6681664791931</v>
      </c>
      <c r="HU56" s="51">
        <f t="shared" si="147"/>
        <v>1404.6681664791931</v>
      </c>
      <c r="HV56" s="51">
        <f t="shared" si="147"/>
        <v>1404.6681664791931</v>
      </c>
      <c r="HW56" s="51">
        <f t="shared" si="147"/>
        <v>1404.6681664791931</v>
      </c>
      <c r="HX56" s="51">
        <f t="shared" si="147"/>
        <v>1404.6681664791931</v>
      </c>
      <c r="HY56" s="51">
        <f t="shared" si="147"/>
        <v>1404.6681664791931</v>
      </c>
      <c r="HZ56" s="51">
        <f t="shared" si="147"/>
        <v>1404.6681664791931</v>
      </c>
      <c r="IA56" s="51">
        <f t="shared" si="147"/>
        <v>1404.6681664791931</v>
      </c>
      <c r="IB56" s="51">
        <f t="shared" si="147"/>
        <v>1404.6681664791931</v>
      </c>
      <c r="IC56" s="51">
        <f t="shared" si="147"/>
        <v>1404.6681664791931</v>
      </c>
      <c r="ID56" s="51">
        <f t="shared" si="147"/>
        <v>1404.6681664791931</v>
      </c>
      <c r="IE56" s="51">
        <f t="shared" si="147"/>
        <v>1404.6681664791931</v>
      </c>
      <c r="IF56" s="51">
        <f t="shared" si="147"/>
        <v>1404.6681664791931</v>
      </c>
      <c r="IG56" s="51">
        <f t="shared" si="147"/>
        <v>1404.6681664791931</v>
      </c>
      <c r="IH56" s="51">
        <f t="shared" si="143"/>
        <v>1404.6681664791931</v>
      </c>
      <c r="II56" s="51">
        <f t="shared" si="143"/>
        <v>1404.6681664791931</v>
      </c>
      <c r="IJ56" s="51">
        <f t="shared" si="143"/>
        <v>1404.6681664791931</v>
      </c>
      <c r="IK56" s="51">
        <f t="shared" si="143"/>
        <v>1404.6681664791931</v>
      </c>
      <c r="IL56" s="51">
        <f t="shared" si="143"/>
        <v>1404.6681664791931</v>
      </c>
      <c r="IM56" s="51">
        <f t="shared" si="143"/>
        <v>1404.6681664791931</v>
      </c>
      <c r="IN56" s="51">
        <f t="shared" si="143"/>
        <v>1404.6681664791931</v>
      </c>
      <c r="IO56" s="51">
        <f t="shared" si="143"/>
        <v>1404.6681664791931</v>
      </c>
      <c r="IP56" s="51">
        <f t="shared" si="143"/>
        <v>1404.6681664791931</v>
      </c>
      <c r="IQ56" s="51">
        <f t="shared" si="143"/>
        <v>1404.6681664791931</v>
      </c>
      <c r="IR56" s="51">
        <f t="shared" si="143"/>
        <v>1404.6681664791931</v>
      </c>
      <c r="IS56" s="51">
        <f t="shared" si="143"/>
        <v>1404.6681664791931</v>
      </c>
      <c r="IT56" s="51">
        <f t="shared" si="143"/>
        <v>1404.6681664791931</v>
      </c>
      <c r="IU56" s="51">
        <f t="shared" si="143"/>
        <v>1404.6681664791931</v>
      </c>
      <c r="IV56" s="51">
        <f t="shared" si="143"/>
        <v>1404.6681664791931</v>
      </c>
      <c r="IW56" s="51">
        <f t="shared" si="148"/>
        <v>1404.6681664791931</v>
      </c>
      <c r="IX56" s="51">
        <f t="shared" si="148"/>
        <v>1404.6681664791931</v>
      </c>
      <c r="IY56" s="51">
        <f t="shared" si="148"/>
        <v>1404.6681664791931</v>
      </c>
      <c r="IZ56" s="51">
        <f t="shared" si="148"/>
        <v>1404.6681664791931</v>
      </c>
      <c r="JA56" s="51">
        <f t="shared" si="148"/>
        <v>1404.6681664791931</v>
      </c>
      <c r="JB56" s="51">
        <f t="shared" si="148"/>
        <v>1404.6681664791931</v>
      </c>
      <c r="JC56" s="51">
        <f t="shared" si="148"/>
        <v>1404.6681664791931</v>
      </c>
      <c r="JD56" s="51">
        <f t="shared" si="148"/>
        <v>1404.6681664791931</v>
      </c>
      <c r="JE56" s="51">
        <f t="shared" si="148"/>
        <v>1404.6681664791931</v>
      </c>
      <c r="JG56" s="44">
        <v>38</v>
      </c>
      <c r="JH56" s="51">
        <f t="shared" si="152"/>
        <v>3.8535782310627315E-12</v>
      </c>
      <c r="JI56" s="51">
        <f t="shared" si="152"/>
        <v>197.41282339707865</v>
      </c>
      <c r="JJ56" s="51">
        <f t="shared" si="152"/>
        <v>384.70191226097012</v>
      </c>
      <c r="JK56" s="51">
        <f t="shared" si="152"/>
        <v>561.86726659167823</v>
      </c>
      <c r="JL56" s="51">
        <f t="shared" si="152"/>
        <v>728.90888638920308</v>
      </c>
      <c r="JM56" s="51">
        <f t="shared" si="152"/>
        <v>885.8267716535446</v>
      </c>
      <c r="JN56" s="51">
        <f t="shared" si="152"/>
        <v>1032.6209223847029</v>
      </c>
      <c r="JO56" s="51">
        <f t="shared" si="152"/>
        <v>1169.291338582678</v>
      </c>
      <c r="JP56" s="51">
        <f t="shared" si="152"/>
        <v>1295.8380202474693</v>
      </c>
      <c r="JQ56" s="51">
        <f t="shared" si="152"/>
        <v>1412.2609673790776</v>
      </c>
      <c r="JR56" s="51">
        <f t="shared" si="152"/>
        <v>1518.5601799775027</v>
      </c>
      <c r="JS56" s="51">
        <f t="shared" si="152"/>
        <v>1614.7356580427445</v>
      </c>
      <c r="JT56" s="51">
        <f t="shared" si="152"/>
        <v>1700.7874015748027</v>
      </c>
      <c r="JU56" s="51">
        <f t="shared" si="152"/>
        <v>1776.7154105736781</v>
      </c>
      <c r="JV56" s="51">
        <f t="shared" si="152"/>
        <v>1842.51968503937</v>
      </c>
      <c r="JW56" s="51">
        <f t="shared" si="152"/>
        <v>1898.2002249718785</v>
      </c>
      <c r="JX56" s="51">
        <f t="shared" si="149"/>
        <v>1943.7570303712041</v>
      </c>
      <c r="JY56" s="51">
        <f t="shared" si="149"/>
        <v>1979.1901012373455</v>
      </c>
      <c r="JZ56" s="51">
        <f t="shared" si="149"/>
        <v>2004.4994375703038</v>
      </c>
      <c r="KA56" s="51">
        <f t="shared" si="149"/>
        <v>2019.685039370079</v>
      </c>
      <c r="KB56" s="51">
        <f t="shared" si="149"/>
        <v>2024.7469066366707</v>
      </c>
      <c r="KC56" s="51">
        <f t="shared" si="149"/>
        <v>2019.685039370079</v>
      </c>
      <c r="KD56" s="51">
        <f t="shared" si="149"/>
        <v>2004.4994375703041</v>
      </c>
      <c r="KE56" s="51">
        <f t="shared" si="149"/>
        <v>1979.1901012373455</v>
      </c>
      <c r="KF56" s="51">
        <f t="shared" si="149"/>
        <v>1943.7570303712041</v>
      </c>
      <c r="KG56" s="51">
        <f t="shared" si="149"/>
        <v>1898.2002249718785</v>
      </c>
      <c r="KH56" s="51">
        <f t="shared" si="149"/>
        <v>1842.51968503937</v>
      </c>
      <c r="KI56" s="51">
        <f t="shared" si="149"/>
        <v>1776.7154105736786</v>
      </c>
      <c r="KJ56" s="51">
        <f t="shared" si="149"/>
        <v>1700.7874015748032</v>
      </c>
      <c r="KK56" s="51">
        <f t="shared" si="149"/>
        <v>1614.7356580427449</v>
      </c>
      <c r="KL56" s="51">
        <f t="shared" si="149"/>
        <v>1518.5601799775027</v>
      </c>
      <c r="KM56" s="51">
        <f t="shared" si="153"/>
        <v>1412.2609673790776</v>
      </c>
      <c r="KN56" s="51">
        <f t="shared" si="153"/>
        <v>1295.8380202474691</v>
      </c>
      <c r="KO56" s="51">
        <f t="shared" si="153"/>
        <v>1169.2913385826776</v>
      </c>
      <c r="KP56" s="51">
        <f t="shared" si="153"/>
        <v>1032.620922384702</v>
      </c>
      <c r="KQ56" s="51">
        <f t="shared" si="153"/>
        <v>885.82677165354335</v>
      </c>
      <c r="KR56" s="51">
        <f t="shared" si="153"/>
        <v>728.90888638920137</v>
      </c>
      <c r="KS56" s="51">
        <f t="shared" si="153"/>
        <v>561.86726659167584</v>
      </c>
      <c r="KT56" s="51">
        <f t="shared" si="153"/>
        <v>384.70191226096728</v>
      </c>
      <c r="KU56" s="51">
        <f t="shared" si="153"/>
        <v>197.41282339707516</v>
      </c>
      <c r="KV56" s="51">
        <f t="shared" si="153"/>
        <v>0</v>
      </c>
      <c r="KX56" s="53">
        <f t="shared" si="113"/>
        <v>3440.8842532407484</v>
      </c>
      <c r="KY56" s="53">
        <f t="shared" si="65"/>
        <v>3106.9084919186707</v>
      </c>
      <c r="KZ56" s="53">
        <f t="shared" si="66"/>
        <v>2870.7258610590593</v>
      </c>
      <c r="LA56" s="53">
        <f t="shared" si="67"/>
        <v>2751.3842062663225</v>
      </c>
      <c r="LB56" s="53">
        <f t="shared" si="68"/>
        <v>2758.2132387269876</v>
      </c>
      <c r="LC56" s="53">
        <f t="shared" si="69"/>
        <v>2885.0481969072262</v>
      </c>
      <c r="LD56" s="53">
        <f t="shared" si="70"/>
        <v>3112.6851470727925</v>
      </c>
      <c r="LE56" s="53">
        <f t="shared" si="71"/>
        <v>3417.1490396299878</v>
      </c>
      <c r="LF56" s="53">
        <f t="shared" si="72"/>
        <v>3776.6247140759242</v>
      </c>
      <c r="LG56" s="53">
        <f t="shared" si="73"/>
        <v>4174.1716052865113</v>
      </c>
      <c r="LH56" s="53">
        <f t="shared" si="74"/>
        <v>4597.6227778158927</v>
      </c>
      <c r="LI56" s="53">
        <f t="shared" si="75"/>
        <v>5038.5318765423463</v>
      </c>
      <c r="LJ56" s="53">
        <f t="shared" si="76"/>
        <v>5491.1007632124156</v>
      </c>
      <c r="LK56" s="53">
        <f t="shared" si="77"/>
        <v>5951.3533418383067</v>
      </c>
      <c r="LL56" s="53">
        <f t="shared" si="78"/>
        <v>6416.5586059652023</v>
      </c>
      <c r="LM56" s="53">
        <f t="shared" si="79"/>
        <v>6884.8420094273188</v>
      </c>
      <c r="LN56" s="53">
        <f t="shared" si="80"/>
        <v>7354.9259372401812</v>
      </c>
      <c r="LO56" s="53">
        <f t="shared" si="81"/>
        <v>7825.9555835854826</v>
      </c>
      <c r="LP56" s="53">
        <f t="shared" si="82"/>
        <v>8297.3808148482567</v>
      </c>
      <c r="LQ56" s="53">
        <f t="shared" si="83"/>
        <v>8768.8748573192279</v>
      </c>
      <c r="LR56" s="53">
        <f t="shared" si="84"/>
        <v>9240.2774415256954</v>
      </c>
      <c r="LS56" s="53">
        <f t="shared" si="85"/>
        <v>9711.5543954474124</v>
      </c>
      <c r="LT56" s="53">
        <f t="shared" si="86"/>
        <v>10182.76845516136</v>
      </c>
      <c r="LU56" s="53">
        <f t="shared" si="87"/>
        <v>10654.057834153091</v>
      </c>
      <c r="LV56" s="53">
        <f t="shared" si="88"/>
        <v>11125.620234032936</v>
      </c>
      <c r="LW56" s="53">
        <f t="shared" si="89"/>
        <v>11597.700722850999</v>
      </c>
      <c r="LX56" s="53">
        <f t="shared" si="90"/>
        <v>12070.582397640896</v>
      </c>
      <c r="LY56" s="53">
        <f t="shared" si="91"/>
        <v>12544.579075691254</v>
      </c>
      <c r="LZ56" s="53">
        <f t="shared" si="92"/>
        <v>13020.029481188649</v>
      </c>
      <c r="MA56" s="53">
        <f t="shared" si="93"/>
        <v>13497.292546381723</v>
      </c>
      <c r="MB56" s="53">
        <f t="shared" si="94"/>
        <v>13976.74355245808</v>
      </c>
      <c r="MC56" s="53">
        <f t="shared" si="95"/>
        <v>14458.770909965891</v>
      </c>
      <c r="MD56" s="53">
        <f t="shared" si="96"/>
        <v>14943.773431763258</v>
      </c>
      <c r="ME56" s="53">
        <f t="shared" si="97"/>
        <v>15432.15798974198</v>
      </c>
      <c r="MF56" s="53">
        <f t="shared" si="98"/>
        <v>15924.337474398406</v>
      </c>
      <c r="MG56" s="53">
        <f t="shared" si="99"/>
        <v>16420.728996747013</v>
      </c>
      <c r="MH56" s="53">
        <f t="shared" si="100"/>
        <v>16921.752287184328</v>
      </c>
      <c r="MI56" s="53">
        <f t="shared" si="101"/>
        <v>17427.82825717076</v>
      </c>
      <c r="MJ56" s="53">
        <f t="shared" si="102"/>
        <v>17939.377698033732</v>
      </c>
      <c r="MK56" s="53">
        <f t="shared" si="103"/>
        <v>18456.820097539065</v>
      </c>
      <c r="ML56" s="53">
        <f t="shared" si="104"/>
        <v>18980.572559656212</v>
      </c>
      <c r="MS56" s="54"/>
      <c r="MT56" s="54"/>
      <c r="MU56" s="54"/>
      <c r="MV56" s="54"/>
      <c r="MW56" s="54"/>
      <c r="MX56" s="54"/>
      <c r="MY56" s="54"/>
      <c r="MZ56" s="54"/>
      <c r="NA56" s="54"/>
      <c r="NB56" s="54"/>
      <c r="NC56" s="54"/>
      <c r="ND56" s="54"/>
      <c r="NE56" s="54"/>
      <c r="NF56" s="54"/>
      <c r="NG56" s="54"/>
      <c r="NH56" s="54"/>
      <c r="NI56" s="54"/>
      <c r="NJ56" s="54"/>
      <c r="NK56" s="54"/>
      <c r="NL56" s="54"/>
      <c r="NM56" s="54"/>
      <c r="NN56" s="54"/>
      <c r="NO56" s="54"/>
      <c r="NP56" s="54"/>
      <c r="NQ56" s="54"/>
      <c r="NR56" s="54"/>
      <c r="NS56" s="54"/>
      <c r="NT56" s="54"/>
      <c r="NU56" s="54"/>
      <c r="NV56" s="54"/>
      <c r="NW56" s="54"/>
      <c r="NX56" s="54"/>
      <c r="NY56" s="54"/>
      <c r="NZ56" s="54"/>
      <c r="OA56" s="54"/>
      <c r="OB56" s="54"/>
      <c r="OC56" s="54"/>
      <c r="OD56" s="54"/>
      <c r="OE56" s="54"/>
      <c r="OF56" s="54"/>
      <c r="OG56" s="54"/>
      <c r="OH56" s="55"/>
      <c r="OI56" s="55"/>
      <c r="OJ56" s="55"/>
      <c r="OK56" s="55"/>
      <c r="OL56" s="55"/>
      <c r="OM56" s="55"/>
      <c r="ON56" s="55"/>
      <c r="OO56" s="55"/>
      <c r="OP56" s="55"/>
      <c r="OQ56" s="55"/>
      <c r="OR56" s="55"/>
    </row>
    <row r="57" spans="1:408" s="28" customFormat="1" ht="13.8" x14ac:dyDescent="0.3">
      <c r="A57" s="76">
        <f>KX59</f>
        <v>986.9407493916824</v>
      </c>
      <c r="B57" s="74"/>
      <c r="C57" s="77">
        <f>LR59</f>
        <v>10259.641912358209</v>
      </c>
      <c r="D57" s="74"/>
      <c r="E57" s="78">
        <f>ML59</f>
        <v>20270.2446221219</v>
      </c>
      <c r="H57" s="29" t="s">
        <v>106</v>
      </c>
      <c r="I57" s="84">
        <f>MAX(KX19:ML59)</f>
        <v>20270.2446221219</v>
      </c>
      <c r="J57" s="55" t="s">
        <v>86</v>
      </c>
      <c r="M57" s="11"/>
      <c r="N57" s="11"/>
      <c r="O57" s="11"/>
      <c r="P57" s="11"/>
      <c r="Q57" s="11"/>
      <c r="R57" s="12"/>
      <c r="S57" s="12"/>
      <c r="U57" s="47">
        <f t="shared" si="105"/>
        <v>3.4999999999999976E-2</v>
      </c>
      <c r="V57" s="28">
        <f t="shared" si="0"/>
        <v>-8677.4867427285899</v>
      </c>
      <c r="Z57" s="47">
        <f t="shared" si="106"/>
        <v>3.1750000000000111E-2</v>
      </c>
      <c r="AA57" s="28">
        <f t="shared" si="1"/>
        <v>-9565.7334171811181</v>
      </c>
      <c r="AC57" s="5"/>
      <c r="AD57" s="5"/>
      <c r="AE57" s="5"/>
      <c r="AF57" s="5"/>
      <c r="AG57" s="5"/>
      <c r="AH57" s="49">
        <f t="shared" si="134"/>
        <v>3.1750000000000111E-2</v>
      </c>
      <c r="AI57" s="49">
        <f t="shared" si="135"/>
        <v>1.5875000000000056E-2</v>
      </c>
      <c r="AJ57" s="49">
        <f t="shared" si="4"/>
        <v>0.30162499999999992</v>
      </c>
      <c r="AK57" s="49">
        <f t="shared" si="5"/>
        <v>2.2225000000000078E-2</v>
      </c>
      <c r="AL57" s="50">
        <f t="shared" si="6"/>
        <v>961.75478065242169</v>
      </c>
      <c r="AN57" s="5"/>
      <c r="AO57" s="5"/>
      <c r="AP57" s="5"/>
      <c r="AQ57" s="5"/>
      <c r="AR57" s="5"/>
      <c r="AS57" s="49">
        <f t="shared" si="136"/>
        <v>3.4999999999999976E-2</v>
      </c>
      <c r="AT57" s="49">
        <f t="shared" si="137"/>
        <v>1.7499999999999988E-2</v>
      </c>
      <c r="AU57" s="49">
        <f t="shared" si="9"/>
        <v>0.33250000000000002</v>
      </c>
      <c r="AV57" s="49">
        <f t="shared" si="10"/>
        <v>2.2224999999999984E-2</v>
      </c>
      <c r="AW57" s="50">
        <f t="shared" si="11"/>
        <v>384.70191226096728</v>
      </c>
      <c r="AZ57" s="44">
        <v>39</v>
      </c>
      <c r="BA57" s="51">
        <f t="shared" si="138"/>
        <v>0</v>
      </c>
      <c r="BB57" s="51">
        <f t="shared" si="138"/>
        <v>0</v>
      </c>
      <c r="BC57" s="51">
        <f t="shared" si="138"/>
        <v>0</v>
      </c>
      <c r="BD57" s="51">
        <f t="shared" si="138"/>
        <v>0</v>
      </c>
      <c r="BE57" s="51">
        <f t="shared" si="138"/>
        <v>0</v>
      </c>
      <c r="BF57" s="51">
        <f t="shared" si="138"/>
        <v>0</v>
      </c>
      <c r="BG57" s="51">
        <f t="shared" si="138"/>
        <v>0</v>
      </c>
      <c r="BH57" s="51">
        <f t="shared" si="138"/>
        <v>0</v>
      </c>
      <c r="BI57" s="51">
        <f t="shared" si="138"/>
        <v>0</v>
      </c>
      <c r="BJ57" s="51">
        <f t="shared" si="138"/>
        <v>0</v>
      </c>
      <c r="BK57" s="51">
        <f t="shared" si="139"/>
        <v>0</v>
      </c>
      <c r="BL57" s="51">
        <f t="shared" si="139"/>
        <v>0</v>
      </c>
      <c r="BM57" s="51">
        <f t="shared" si="139"/>
        <v>0</v>
      </c>
      <c r="BN57" s="51">
        <f t="shared" si="139"/>
        <v>0</v>
      </c>
      <c r="BO57" s="51">
        <f t="shared" si="139"/>
        <v>0</v>
      </c>
      <c r="BP57" s="51">
        <f t="shared" si="139"/>
        <v>0</v>
      </c>
      <c r="BQ57" s="51">
        <f t="shared" si="139"/>
        <v>0</v>
      </c>
      <c r="BR57" s="51">
        <f t="shared" si="139"/>
        <v>0</v>
      </c>
      <c r="BS57" s="51">
        <f t="shared" si="139"/>
        <v>0</v>
      </c>
      <c r="BT57" s="51">
        <f t="shared" si="139"/>
        <v>0</v>
      </c>
      <c r="BU57" s="51">
        <f t="shared" si="140"/>
        <v>0</v>
      </c>
      <c r="BV57" s="51">
        <f t="shared" si="140"/>
        <v>0</v>
      </c>
      <c r="BW57" s="51">
        <f t="shared" si="140"/>
        <v>0</v>
      </c>
      <c r="BX57" s="51">
        <f t="shared" si="140"/>
        <v>0</v>
      </c>
      <c r="BY57" s="51">
        <f t="shared" si="140"/>
        <v>0</v>
      </c>
      <c r="BZ57" s="51">
        <f t="shared" si="140"/>
        <v>0</v>
      </c>
      <c r="CA57" s="51">
        <f t="shared" si="140"/>
        <v>0</v>
      </c>
      <c r="CB57" s="51">
        <f t="shared" si="140"/>
        <v>0</v>
      </c>
      <c r="CC57" s="51">
        <f t="shared" si="140"/>
        <v>0</v>
      </c>
      <c r="CD57" s="51">
        <f t="shared" si="140"/>
        <v>0</v>
      </c>
      <c r="CE57" s="51">
        <f t="shared" si="141"/>
        <v>0</v>
      </c>
      <c r="CF57" s="51">
        <f t="shared" si="141"/>
        <v>0</v>
      </c>
      <c r="CG57" s="51">
        <f t="shared" si="141"/>
        <v>0</v>
      </c>
      <c r="CH57" s="51">
        <f t="shared" si="141"/>
        <v>0</v>
      </c>
      <c r="CI57" s="51">
        <f t="shared" si="141"/>
        <v>0</v>
      </c>
      <c r="CJ57" s="51">
        <f t="shared" si="141"/>
        <v>0</v>
      </c>
      <c r="CK57" s="51">
        <f t="shared" si="141"/>
        <v>0</v>
      </c>
      <c r="CL57" s="51">
        <f t="shared" si="141"/>
        <v>0</v>
      </c>
      <c r="CM57" s="51">
        <f t="shared" si="141"/>
        <v>0</v>
      </c>
      <c r="CN57" s="51">
        <f t="shared" si="141"/>
        <v>0</v>
      </c>
      <c r="CO57" s="51">
        <f t="shared" si="141"/>
        <v>0</v>
      </c>
      <c r="CQ57" s="44">
        <v>39</v>
      </c>
      <c r="CR57" s="51">
        <f t="shared" si="16"/>
        <v>-8677.4867427285899</v>
      </c>
      <c r="CS57" s="51">
        <f t="shared" si="144"/>
        <v>-8677.4867427285899</v>
      </c>
      <c r="CT57" s="51">
        <f t="shared" si="144"/>
        <v>-8677.4867427285899</v>
      </c>
      <c r="CU57" s="51">
        <f t="shared" si="144"/>
        <v>-8677.4867427285899</v>
      </c>
      <c r="CV57" s="51">
        <f t="shared" si="144"/>
        <v>-8677.4867427285899</v>
      </c>
      <c r="CW57" s="51">
        <f t="shared" si="144"/>
        <v>-8677.4867427285899</v>
      </c>
      <c r="CX57" s="51">
        <f t="shared" si="144"/>
        <v>-8677.4867427285899</v>
      </c>
      <c r="CY57" s="51">
        <f t="shared" si="144"/>
        <v>-8677.4867427285899</v>
      </c>
      <c r="CZ57" s="51">
        <f t="shared" si="144"/>
        <v>-8677.4867427285899</v>
      </c>
      <c r="DA57" s="51">
        <f t="shared" si="144"/>
        <v>-8677.4867427285899</v>
      </c>
      <c r="DB57" s="51">
        <f t="shared" si="144"/>
        <v>-8677.4867427285899</v>
      </c>
      <c r="DC57" s="51">
        <f t="shared" si="144"/>
        <v>-8677.4867427285899</v>
      </c>
      <c r="DD57" s="51">
        <f t="shared" si="144"/>
        <v>-8677.4867427285899</v>
      </c>
      <c r="DE57" s="51">
        <f t="shared" si="144"/>
        <v>-8677.4867427285899</v>
      </c>
      <c r="DF57" s="51">
        <f t="shared" si="144"/>
        <v>-8677.4867427285899</v>
      </c>
      <c r="DG57" s="51">
        <f t="shared" si="144"/>
        <v>-8677.4867427285899</v>
      </c>
      <c r="DH57" s="51">
        <f t="shared" si="144"/>
        <v>-8677.4867427285899</v>
      </c>
      <c r="DI57" s="51">
        <f t="shared" si="142"/>
        <v>-8677.4867427285899</v>
      </c>
      <c r="DJ57" s="51">
        <f t="shared" si="142"/>
        <v>-8677.4867427285899</v>
      </c>
      <c r="DK57" s="51">
        <f t="shared" si="142"/>
        <v>-8677.4867427285899</v>
      </c>
      <c r="DL57" s="51">
        <f t="shared" si="142"/>
        <v>-8677.4867427285899</v>
      </c>
      <c r="DM57" s="51">
        <f t="shared" si="142"/>
        <v>-8677.4867427285899</v>
      </c>
      <c r="DN57" s="51">
        <f t="shared" si="142"/>
        <v>-8677.4867427285899</v>
      </c>
      <c r="DO57" s="51">
        <f t="shared" si="142"/>
        <v>-8677.4867427285899</v>
      </c>
      <c r="DP57" s="51">
        <f t="shared" si="142"/>
        <v>-8677.4867427285899</v>
      </c>
      <c r="DQ57" s="51">
        <f t="shared" si="142"/>
        <v>-8677.4867427285899</v>
      </c>
      <c r="DR57" s="51">
        <f t="shared" si="142"/>
        <v>-8677.4867427285899</v>
      </c>
      <c r="DS57" s="51">
        <f t="shared" si="142"/>
        <v>-8677.4867427285899</v>
      </c>
      <c r="DT57" s="51">
        <f t="shared" si="142"/>
        <v>-8677.4867427285899</v>
      </c>
      <c r="DU57" s="51">
        <f t="shared" si="142"/>
        <v>-8677.4867427285899</v>
      </c>
      <c r="DV57" s="51">
        <f t="shared" si="142"/>
        <v>-8677.4867427285899</v>
      </c>
      <c r="DW57" s="51">
        <f t="shared" si="142"/>
        <v>-8677.4867427285899</v>
      </c>
      <c r="DX57" s="51">
        <f t="shared" si="145"/>
        <v>-8677.4867427285899</v>
      </c>
      <c r="DY57" s="51">
        <f t="shared" si="145"/>
        <v>-8677.4867427285899</v>
      </c>
      <c r="DZ57" s="51">
        <f t="shared" si="145"/>
        <v>-8677.4867427285899</v>
      </c>
      <c r="EA57" s="51">
        <f t="shared" si="145"/>
        <v>-8677.4867427285899</v>
      </c>
      <c r="EB57" s="51">
        <f t="shared" si="145"/>
        <v>-8677.4867427285899</v>
      </c>
      <c r="EC57" s="51">
        <f t="shared" si="145"/>
        <v>-8677.4867427285899</v>
      </c>
      <c r="ED57" s="51">
        <f t="shared" si="145"/>
        <v>-8677.4867427285899</v>
      </c>
      <c r="EE57" s="51">
        <f t="shared" si="145"/>
        <v>-8677.4867427285899</v>
      </c>
      <c r="EF57" s="51">
        <f t="shared" si="145"/>
        <v>-8677.4867427285899</v>
      </c>
      <c r="EH57" s="44">
        <v>39</v>
      </c>
      <c r="EI57" s="51">
        <f t="shared" si="150"/>
        <v>10628.592685756783</v>
      </c>
      <c r="EJ57" s="51">
        <f t="shared" si="150"/>
        <v>10097.163051468944</v>
      </c>
      <c r="EK57" s="51">
        <f t="shared" si="150"/>
        <v>9565.7334171811053</v>
      </c>
      <c r="EL57" s="51">
        <f t="shared" si="150"/>
        <v>9034.3037828932665</v>
      </c>
      <c r="EM57" s="51">
        <f t="shared" si="150"/>
        <v>8502.8741486054259</v>
      </c>
      <c r="EN57" s="51">
        <f t="shared" si="150"/>
        <v>7971.4445143175872</v>
      </c>
      <c r="EO57" s="51">
        <f t="shared" si="150"/>
        <v>7440.0148800297484</v>
      </c>
      <c r="EP57" s="51">
        <f t="shared" si="150"/>
        <v>6908.5852457419087</v>
      </c>
      <c r="EQ57" s="51">
        <f t="shared" si="150"/>
        <v>6377.1556114540699</v>
      </c>
      <c r="ER57" s="51">
        <f t="shared" si="150"/>
        <v>5845.7259771662302</v>
      </c>
      <c r="ES57" s="51">
        <f t="shared" si="150"/>
        <v>5314.2963428783914</v>
      </c>
      <c r="ET57" s="51">
        <f t="shared" si="150"/>
        <v>4782.8667085905527</v>
      </c>
      <c r="EU57" s="51">
        <f t="shared" si="150"/>
        <v>4251.437074302713</v>
      </c>
      <c r="EV57" s="51">
        <f t="shared" si="150"/>
        <v>3720.0074400148742</v>
      </c>
      <c r="EW57" s="51">
        <f t="shared" si="150"/>
        <v>3188.577805727035</v>
      </c>
      <c r="EX57" s="51">
        <f t="shared" si="150"/>
        <v>2657.1481714391957</v>
      </c>
      <c r="EY57" s="51">
        <f t="shared" si="146"/>
        <v>2125.7185371513565</v>
      </c>
      <c r="EZ57" s="51">
        <f t="shared" si="146"/>
        <v>1594.2889028635175</v>
      </c>
      <c r="FA57" s="51">
        <f t="shared" si="146"/>
        <v>1062.8592685756782</v>
      </c>
      <c r="FB57" s="51">
        <f t="shared" si="146"/>
        <v>531.42963428783912</v>
      </c>
      <c r="FC57" s="51">
        <f t="shared" si="146"/>
        <v>0</v>
      </c>
      <c r="FD57" s="51">
        <f t="shared" si="146"/>
        <v>-531.42963428783912</v>
      </c>
      <c r="FE57" s="51">
        <f t="shared" si="146"/>
        <v>-1062.8592685756782</v>
      </c>
      <c r="FF57" s="51">
        <f t="shared" si="146"/>
        <v>-1594.2889028635175</v>
      </c>
      <c r="FG57" s="51">
        <f t="shared" si="146"/>
        <v>-2125.7185371513565</v>
      </c>
      <c r="FH57" s="51">
        <f t="shared" si="146"/>
        <v>-2657.1481714391966</v>
      </c>
      <c r="FI57" s="51">
        <f t="shared" si="146"/>
        <v>-3188.5778057270368</v>
      </c>
      <c r="FJ57" s="51">
        <f t="shared" si="146"/>
        <v>-3720.0074400148769</v>
      </c>
      <c r="FK57" s="51">
        <f t="shared" si="146"/>
        <v>-4251.4370743027166</v>
      </c>
      <c r="FL57" s="51">
        <f t="shared" si="146"/>
        <v>-4782.8667085905572</v>
      </c>
      <c r="FM57" s="51">
        <f t="shared" si="146"/>
        <v>-5314.2963428783969</v>
      </c>
      <c r="FN57" s="51">
        <f t="shared" si="151"/>
        <v>-5845.7259771662375</v>
      </c>
      <c r="FO57" s="51">
        <f t="shared" si="151"/>
        <v>-6377.1556114540772</v>
      </c>
      <c r="FP57" s="51">
        <f t="shared" si="151"/>
        <v>-6908.5852457419178</v>
      </c>
      <c r="FQ57" s="51">
        <f t="shared" si="151"/>
        <v>-7440.0148800297575</v>
      </c>
      <c r="FR57" s="51">
        <f t="shared" si="151"/>
        <v>-7971.4445143175972</v>
      </c>
      <c r="FS57" s="51">
        <f t="shared" si="151"/>
        <v>-8502.8741486054369</v>
      </c>
      <c r="FT57" s="51">
        <f t="shared" si="151"/>
        <v>-9034.3037828932775</v>
      </c>
      <c r="FU57" s="51">
        <f t="shared" si="151"/>
        <v>-9565.7334171811181</v>
      </c>
      <c r="FV57" s="51">
        <f t="shared" si="151"/>
        <v>-10097.16305146896</v>
      </c>
      <c r="FW57" s="51">
        <f t="shared" si="151"/>
        <v>-10628.592685756797</v>
      </c>
      <c r="FY57" s="44">
        <v>39</v>
      </c>
      <c r="FZ57" s="51">
        <f t="shared" si="20"/>
        <v>1951.105943028193</v>
      </c>
      <c r="GA57" s="51">
        <f t="shared" si="21"/>
        <v>1419.6763087403542</v>
      </c>
      <c r="GB57" s="51">
        <f t="shared" si="22"/>
        <v>888.24667445251544</v>
      </c>
      <c r="GC57" s="51">
        <f t="shared" si="23"/>
        <v>356.81704016467665</v>
      </c>
      <c r="GD57" s="51">
        <f t="shared" si="24"/>
        <v>-174.61259412316394</v>
      </c>
      <c r="GE57" s="51">
        <f t="shared" si="25"/>
        <v>-706.04222841100272</v>
      </c>
      <c r="GF57" s="51">
        <f t="shared" si="26"/>
        <v>-1237.4718626988415</v>
      </c>
      <c r="GG57" s="51">
        <f t="shared" si="27"/>
        <v>-1768.9014969866812</v>
      </c>
      <c r="GH57" s="51">
        <f t="shared" si="28"/>
        <v>-2300.33113127452</v>
      </c>
      <c r="GI57" s="51">
        <f t="shared" si="29"/>
        <v>-2831.7607655623597</v>
      </c>
      <c r="GJ57" s="51">
        <f t="shared" si="30"/>
        <v>-3363.1903998501984</v>
      </c>
      <c r="GK57" s="51">
        <f t="shared" si="31"/>
        <v>-3894.6200341380372</v>
      </c>
      <c r="GL57" s="51">
        <f t="shared" si="32"/>
        <v>-4426.0496684258769</v>
      </c>
      <c r="GM57" s="51">
        <f t="shared" si="33"/>
        <v>-4957.4793027137157</v>
      </c>
      <c r="GN57" s="51">
        <f t="shared" si="34"/>
        <v>-5488.9089370015554</v>
      </c>
      <c r="GO57" s="51">
        <f t="shared" si="35"/>
        <v>-6020.3385712893942</v>
      </c>
      <c r="GP57" s="51">
        <f t="shared" si="36"/>
        <v>-6551.7682055772329</v>
      </c>
      <c r="GQ57" s="51">
        <f t="shared" si="37"/>
        <v>-7083.1978398650726</v>
      </c>
      <c r="GR57" s="51">
        <f t="shared" si="38"/>
        <v>-7614.6274741529114</v>
      </c>
      <c r="GS57" s="51">
        <f t="shared" si="39"/>
        <v>-8146.0571084407511</v>
      </c>
      <c r="GT57" s="51">
        <f t="shared" si="40"/>
        <v>-8677.4867427285899</v>
      </c>
      <c r="GU57" s="51">
        <f t="shared" si="41"/>
        <v>-9208.9163770164287</v>
      </c>
      <c r="GV57" s="51">
        <f t="shared" si="42"/>
        <v>-9740.3460113042674</v>
      </c>
      <c r="GW57" s="51">
        <f t="shared" si="43"/>
        <v>-10271.775645592108</v>
      </c>
      <c r="GX57" s="51">
        <f t="shared" si="44"/>
        <v>-10803.205279879947</v>
      </c>
      <c r="GY57" s="51">
        <f t="shared" si="45"/>
        <v>-11334.634914167786</v>
      </c>
      <c r="GZ57" s="51">
        <f t="shared" si="46"/>
        <v>-11866.064548455626</v>
      </c>
      <c r="HA57" s="51">
        <f t="shared" si="47"/>
        <v>-12397.494182743467</v>
      </c>
      <c r="HB57" s="51">
        <f t="shared" si="48"/>
        <v>-12928.923817031307</v>
      </c>
      <c r="HC57" s="51">
        <f t="shared" si="49"/>
        <v>-13460.353451319148</v>
      </c>
      <c r="HD57" s="51">
        <f t="shared" si="50"/>
        <v>-13991.783085606987</v>
      </c>
      <c r="HE57" s="51">
        <f t="shared" si="51"/>
        <v>-14523.212719894827</v>
      </c>
      <c r="HF57" s="51">
        <f t="shared" si="52"/>
        <v>-15054.642354182666</v>
      </c>
      <c r="HG57" s="51">
        <f t="shared" si="53"/>
        <v>-15586.071988470507</v>
      </c>
      <c r="HH57" s="51">
        <f t="shared" si="54"/>
        <v>-16117.501622758347</v>
      </c>
      <c r="HI57" s="51">
        <f t="shared" si="55"/>
        <v>-16648.931257046188</v>
      </c>
      <c r="HJ57" s="51">
        <f t="shared" si="56"/>
        <v>-17180.360891334029</v>
      </c>
      <c r="HK57" s="51">
        <f t="shared" si="57"/>
        <v>-17711.790525621866</v>
      </c>
      <c r="HL57" s="51">
        <f t="shared" si="58"/>
        <v>-18243.22015990971</v>
      </c>
      <c r="HM57" s="51">
        <f t="shared" si="59"/>
        <v>-18774.64979419755</v>
      </c>
      <c r="HN57" s="51">
        <f t="shared" si="60"/>
        <v>-19306.079428485387</v>
      </c>
      <c r="HP57" s="44">
        <v>39</v>
      </c>
      <c r="HQ57" s="52">
        <f t="shared" si="61"/>
        <v>961.75478065242169</v>
      </c>
      <c r="HR57" s="51">
        <f t="shared" si="147"/>
        <v>961.75478065242169</v>
      </c>
      <c r="HS57" s="51">
        <f t="shared" si="147"/>
        <v>961.75478065242169</v>
      </c>
      <c r="HT57" s="51">
        <f t="shared" si="147"/>
        <v>961.75478065242169</v>
      </c>
      <c r="HU57" s="51">
        <f t="shared" si="147"/>
        <v>961.75478065242169</v>
      </c>
      <c r="HV57" s="51">
        <f t="shared" si="147"/>
        <v>961.75478065242169</v>
      </c>
      <c r="HW57" s="51">
        <f t="shared" si="147"/>
        <v>961.75478065242169</v>
      </c>
      <c r="HX57" s="51">
        <f t="shared" si="147"/>
        <v>961.75478065242169</v>
      </c>
      <c r="HY57" s="51">
        <f t="shared" si="147"/>
        <v>961.75478065242169</v>
      </c>
      <c r="HZ57" s="51">
        <f t="shared" si="147"/>
        <v>961.75478065242169</v>
      </c>
      <c r="IA57" s="51">
        <f t="shared" si="147"/>
        <v>961.75478065242169</v>
      </c>
      <c r="IB57" s="51">
        <f t="shared" si="147"/>
        <v>961.75478065242169</v>
      </c>
      <c r="IC57" s="51">
        <f t="shared" si="147"/>
        <v>961.75478065242169</v>
      </c>
      <c r="ID57" s="51">
        <f t="shared" si="147"/>
        <v>961.75478065242169</v>
      </c>
      <c r="IE57" s="51">
        <f t="shared" si="147"/>
        <v>961.75478065242169</v>
      </c>
      <c r="IF57" s="51">
        <f t="shared" si="147"/>
        <v>961.75478065242169</v>
      </c>
      <c r="IG57" s="51">
        <f t="shared" si="147"/>
        <v>961.75478065242169</v>
      </c>
      <c r="IH57" s="51">
        <f t="shared" si="143"/>
        <v>961.75478065242169</v>
      </c>
      <c r="II57" s="51">
        <f t="shared" si="143"/>
        <v>961.75478065242169</v>
      </c>
      <c r="IJ57" s="51">
        <f t="shared" si="143"/>
        <v>961.75478065242169</v>
      </c>
      <c r="IK57" s="51">
        <f t="shared" si="143"/>
        <v>961.75478065242169</v>
      </c>
      <c r="IL57" s="51">
        <f t="shared" si="143"/>
        <v>961.75478065242169</v>
      </c>
      <c r="IM57" s="51">
        <f t="shared" si="143"/>
        <v>961.75478065242169</v>
      </c>
      <c r="IN57" s="51">
        <f t="shared" si="143"/>
        <v>961.75478065242169</v>
      </c>
      <c r="IO57" s="51">
        <f t="shared" si="143"/>
        <v>961.75478065242169</v>
      </c>
      <c r="IP57" s="51">
        <f t="shared" si="143"/>
        <v>961.75478065242169</v>
      </c>
      <c r="IQ57" s="51">
        <f t="shared" si="143"/>
        <v>961.75478065242169</v>
      </c>
      <c r="IR57" s="51">
        <f t="shared" si="143"/>
        <v>961.75478065242169</v>
      </c>
      <c r="IS57" s="51">
        <f t="shared" si="143"/>
        <v>961.75478065242169</v>
      </c>
      <c r="IT57" s="51">
        <f t="shared" si="143"/>
        <v>961.75478065242169</v>
      </c>
      <c r="IU57" s="51">
        <f t="shared" si="143"/>
        <v>961.75478065242169</v>
      </c>
      <c r="IV57" s="51">
        <f t="shared" si="143"/>
        <v>961.75478065242169</v>
      </c>
      <c r="IW57" s="51">
        <f t="shared" si="148"/>
        <v>961.75478065242169</v>
      </c>
      <c r="IX57" s="51">
        <f t="shared" si="148"/>
        <v>961.75478065242169</v>
      </c>
      <c r="IY57" s="51">
        <f t="shared" si="148"/>
        <v>961.75478065242169</v>
      </c>
      <c r="IZ57" s="51">
        <f t="shared" si="148"/>
        <v>961.75478065242169</v>
      </c>
      <c r="JA57" s="51">
        <f t="shared" si="148"/>
        <v>961.75478065242169</v>
      </c>
      <c r="JB57" s="51">
        <f t="shared" si="148"/>
        <v>961.75478065242169</v>
      </c>
      <c r="JC57" s="51">
        <f t="shared" si="148"/>
        <v>961.75478065242169</v>
      </c>
      <c r="JD57" s="51">
        <f t="shared" si="148"/>
        <v>961.75478065242169</v>
      </c>
      <c r="JE57" s="51">
        <f t="shared" si="148"/>
        <v>961.75478065242169</v>
      </c>
      <c r="JG57" s="44">
        <v>39</v>
      </c>
      <c r="JH57" s="51">
        <f t="shared" si="152"/>
        <v>3.8535782310627315E-12</v>
      </c>
      <c r="JI57" s="51">
        <f t="shared" si="152"/>
        <v>197.41282339707865</v>
      </c>
      <c r="JJ57" s="51">
        <f t="shared" si="152"/>
        <v>384.70191226097012</v>
      </c>
      <c r="JK57" s="51">
        <f t="shared" si="152"/>
        <v>561.86726659167823</v>
      </c>
      <c r="JL57" s="51">
        <f t="shared" si="152"/>
        <v>728.90888638920308</v>
      </c>
      <c r="JM57" s="51">
        <f t="shared" si="152"/>
        <v>885.8267716535446</v>
      </c>
      <c r="JN57" s="51">
        <f t="shared" si="152"/>
        <v>1032.6209223847029</v>
      </c>
      <c r="JO57" s="51">
        <f t="shared" si="152"/>
        <v>1169.291338582678</v>
      </c>
      <c r="JP57" s="51">
        <f t="shared" si="152"/>
        <v>1295.8380202474693</v>
      </c>
      <c r="JQ57" s="51">
        <f t="shared" si="152"/>
        <v>1412.2609673790776</v>
      </c>
      <c r="JR57" s="51">
        <f t="shared" si="152"/>
        <v>1518.5601799775027</v>
      </c>
      <c r="JS57" s="51">
        <f t="shared" si="152"/>
        <v>1614.7356580427445</v>
      </c>
      <c r="JT57" s="51">
        <f t="shared" si="152"/>
        <v>1700.7874015748027</v>
      </c>
      <c r="JU57" s="51">
        <f t="shared" si="152"/>
        <v>1776.7154105736781</v>
      </c>
      <c r="JV57" s="51">
        <f t="shared" si="152"/>
        <v>1842.51968503937</v>
      </c>
      <c r="JW57" s="51">
        <f t="shared" si="152"/>
        <v>1898.2002249718785</v>
      </c>
      <c r="JX57" s="51">
        <f t="shared" si="149"/>
        <v>1943.7570303712041</v>
      </c>
      <c r="JY57" s="51">
        <f t="shared" si="149"/>
        <v>1979.1901012373455</v>
      </c>
      <c r="JZ57" s="51">
        <f t="shared" si="149"/>
        <v>2004.4994375703038</v>
      </c>
      <c r="KA57" s="51">
        <f t="shared" si="149"/>
        <v>2019.685039370079</v>
      </c>
      <c r="KB57" s="51">
        <f t="shared" si="149"/>
        <v>2024.7469066366707</v>
      </c>
      <c r="KC57" s="51">
        <f t="shared" si="149"/>
        <v>2019.685039370079</v>
      </c>
      <c r="KD57" s="51">
        <f t="shared" si="149"/>
        <v>2004.4994375703041</v>
      </c>
      <c r="KE57" s="51">
        <f t="shared" si="149"/>
        <v>1979.1901012373455</v>
      </c>
      <c r="KF57" s="51">
        <f t="shared" si="149"/>
        <v>1943.7570303712041</v>
      </c>
      <c r="KG57" s="51">
        <f t="shared" si="149"/>
        <v>1898.2002249718785</v>
      </c>
      <c r="KH57" s="51">
        <f t="shared" si="149"/>
        <v>1842.51968503937</v>
      </c>
      <c r="KI57" s="51">
        <f t="shared" si="149"/>
        <v>1776.7154105736786</v>
      </c>
      <c r="KJ57" s="51">
        <f t="shared" si="149"/>
        <v>1700.7874015748032</v>
      </c>
      <c r="KK57" s="51">
        <f t="shared" si="149"/>
        <v>1614.7356580427449</v>
      </c>
      <c r="KL57" s="51">
        <f t="shared" si="149"/>
        <v>1518.5601799775027</v>
      </c>
      <c r="KM57" s="51">
        <f t="shared" si="153"/>
        <v>1412.2609673790776</v>
      </c>
      <c r="KN57" s="51">
        <f t="shared" si="153"/>
        <v>1295.8380202474691</v>
      </c>
      <c r="KO57" s="51">
        <f t="shared" si="153"/>
        <v>1169.2913385826776</v>
      </c>
      <c r="KP57" s="51">
        <f t="shared" si="153"/>
        <v>1032.620922384702</v>
      </c>
      <c r="KQ57" s="51">
        <f t="shared" si="153"/>
        <v>885.82677165354335</v>
      </c>
      <c r="KR57" s="51">
        <f t="shared" si="153"/>
        <v>728.90888638920137</v>
      </c>
      <c r="KS57" s="51">
        <f t="shared" si="153"/>
        <v>561.86726659167584</v>
      </c>
      <c r="KT57" s="51">
        <f t="shared" si="153"/>
        <v>384.70191226096728</v>
      </c>
      <c r="KU57" s="51">
        <f t="shared" si="153"/>
        <v>197.41282339707516</v>
      </c>
      <c r="KV57" s="51">
        <f t="shared" si="153"/>
        <v>0</v>
      </c>
      <c r="KX57" s="53">
        <f t="shared" si="113"/>
        <v>2565.4884866713587</v>
      </c>
      <c r="KY57" s="53">
        <f t="shared" si="65"/>
        <v>2215.2455991259339</v>
      </c>
      <c r="KZ57" s="53">
        <f t="shared" si="66"/>
        <v>2001.9704325716345</v>
      </c>
      <c r="LA57" s="53">
        <f t="shared" si="67"/>
        <v>1961.9683102121846</v>
      </c>
      <c r="LB57" s="53">
        <f t="shared" si="68"/>
        <v>2097.4581822580462</v>
      </c>
      <c r="LC57" s="53">
        <f t="shared" si="69"/>
        <v>2372.2309353765204</v>
      </c>
      <c r="LD57" s="53">
        <f t="shared" si="70"/>
        <v>2739.5567695038931</v>
      </c>
      <c r="LE57" s="53">
        <f t="shared" si="71"/>
        <v>3163.1718233157203</v>
      </c>
      <c r="LF57" s="53">
        <f t="shared" si="72"/>
        <v>3619.9487029501843</v>
      </c>
      <c r="LG57" s="53">
        <f t="shared" si="73"/>
        <v>4096.0015780818676</v>
      </c>
      <c r="LH57" s="53">
        <f t="shared" si="74"/>
        <v>4583.0166376097541</v>
      </c>
      <c r="LI57" s="53">
        <f t="shared" si="75"/>
        <v>5075.9329901700767</v>
      </c>
      <c r="LJ57" s="53">
        <f t="shared" si="76"/>
        <v>5571.6124952981863</v>
      </c>
      <c r="LK57" s="53">
        <f t="shared" si="77"/>
        <v>6068.0862519964412</v>
      </c>
      <c r="LL57" s="53">
        <f t="shared" si="78"/>
        <v>6564.1202352098671</v>
      </c>
      <c r="LM57" s="53">
        <f t="shared" si="79"/>
        <v>7058.9578246032934</v>
      </c>
      <c r="LN57" s="53">
        <f t="shared" si="80"/>
        <v>7552.1624435183148</v>
      </c>
      <c r="LO57" s="53">
        <f t="shared" si="81"/>
        <v>8043.5184330925904</v>
      </c>
      <c r="LP57" s="53">
        <f t="shared" si="82"/>
        <v>8532.9667953242788</v>
      </c>
      <c r="LQ57" s="53">
        <f t="shared" si="83"/>
        <v>9020.5624083572202</v>
      </c>
      <c r="LR57" s="53">
        <f t="shared" si="84"/>
        <v>9506.4448166682214</v>
      </c>
      <c r="LS57" s="53">
        <f t="shared" si="85"/>
        <v>9990.8178137713385</v>
      </c>
      <c r="LT57" s="53">
        <f t="shared" si="86"/>
        <v>10473.934847034008</v>
      </c>
      <c r="LU57" s="53">
        <f t="shared" si="87"/>
        <v>10956.088355713922</v>
      </c>
      <c r="LV57" s="53">
        <f t="shared" si="88"/>
        <v>11437.601814755652</v>
      </c>
      <c r="LW57" s="53">
        <f t="shared" si="89"/>
        <v>11918.823670733811</v>
      </c>
      <c r="LX57" s="53">
        <f t="shared" si="90"/>
        <v>12400.122620833696</v>
      </c>
      <c r="LY57" s="53">
        <f t="shared" si="91"/>
        <v>12881.883858193702</v>
      </c>
      <c r="LZ57" s="53">
        <f t="shared" si="92"/>
        <v>13364.50602143564</v>
      </c>
      <c r="MA57" s="53">
        <f t="shared" si="93"/>
        <v>13848.398663557706</v>
      </c>
      <c r="MB57" s="53">
        <f t="shared" si="94"/>
        <v>14333.980108457004</v>
      </c>
      <c r="MC57" s="53">
        <f t="shared" si="95"/>
        <v>14821.67560033567</v>
      </c>
      <c r="MD57" s="53">
        <f t="shared" si="96"/>
        <v>15311.915677368086</v>
      </c>
      <c r="ME57" s="53">
        <f t="shared" si="97"/>
        <v>15805.134719690363</v>
      </c>
      <c r="MF57" s="53">
        <f t="shared" si="98"/>
        <v>16301.76963528749</v>
      </c>
      <c r="MG57" s="53">
        <f t="shared" si="99"/>
        <v>16802.25865722544</v>
      </c>
      <c r="MH57" s="53">
        <f t="shared" si="100"/>
        <v>17307.040232944932</v>
      </c>
      <c r="MI57" s="53">
        <f t="shared" si="101"/>
        <v>17816.551991719203</v>
      </c>
      <c r="MJ57" s="53">
        <f t="shared" si="102"/>
        <v>18331.229780381655</v>
      </c>
      <c r="MK57" s="53">
        <f t="shared" si="103"/>
        <v>18851.506760405395</v>
      </c>
      <c r="ML57" s="53">
        <f t="shared" si="104"/>
        <v>19377.812561620827</v>
      </c>
      <c r="MS57" s="54"/>
      <c r="MT57" s="54"/>
      <c r="MU57" s="54"/>
      <c r="MV57" s="54"/>
      <c r="MW57" s="54"/>
      <c r="MX57" s="54"/>
      <c r="MY57" s="54"/>
      <c r="MZ57" s="54"/>
      <c r="NA57" s="54"/>
      <c r="NB57" s="54"/>
      <c r="NC57" s="54"/>
      <c r="ND57" s="54"/>
      <c r="NE57" s="54"/>
      <c r="NF57" s="54"/>
      <c r="NG57" s="54"/>
      <c r="NH57" s="54"/>
      <c r="NI57" s="54"/>
      <c r="NJ57" s="54"/>
      <c r="NK57" s="54"/>
      <c r="NL57" s="54"/>
      <c r="NM57" s="54"/>
      <c r="NN57" s="54"/>
      <c r="NO57" s="54"/>
      <c r="NP57" s="54"/>
      <c r="NQ57" s="54"/>
      <c r="NR57" s="54"/>
      <c r="NS57" s="54"/>
      <c r="NT57" s="54"/>
      <c r="NU57" s="54"/>
      <c r="NV57" s="54"/>
      <c r="NW57" s="54"/>
      <c r="NX57" s="54"/>
      <c r="NY57" s="54"/>
      <c r="NZ57" s="54"/>
      <c r="OA57" s="54"/>
      <c r="OB57" s="54"/>
      <c r="OC57" s="54"/>
      <c r="OD57" s="54"/>
      <c r="OE57" s="54"/>
      <c r="OF57" s="54"/>
      <c r="OG57" s="54"/>
      <c r="OH57" s="55"/>
      <c r="OI57" s="55"/>
      <c r="OJ57" s="55"/>
      <c r="OK57" s="55"/>
      <c r="OL57" s="55"/>
      <c r="OM57" s="55"/>
      <c r="ON57" s="55"/>
      <c r="OO57" s="55"/>
      <c r="OP57" s="55"/>
      <c r="OQ57" s="55"/>
      <c r="OR57" s="55"/>
    </row>
    <row r="58" spans="1:408" s="28" customFormat="1" ht="13.8" x14ac:dyDescent="0.3">
      <c r="F58" s="5"/>
      <c r="G58" s="5"/>
      <c r="H58" s="5"/>
      <c r="I58" s="5"/>
      <c r="J58" s="29" t="str">
        <f>"M.S. = "&amp;[1]!xln(K58)&amp;"="</f>
        <v>M.S. = 120000 / (20270 × 1.15 × 1.5) - 1=</v>
      </c>
      <c r="K58" s="85">
        <f>H32/(I57*H34*H36)-1</f>
        <v>2.431888400369103</v>
      </c>
      <c r="M58" s="11"/>
      <c r="N58" s="11"/>
      <c r="O58" s="11"/>
      <c r="P58" s="11"/>
      <c r="Q58" s="11"/>
      <c r="R58" s="12"/>
      <c r="S58" s="12"/>
      <c r="U58" s="47">
        <f t="shared" si="105"/>
        <v>1.7499999999999977E-2</v>
      </c>
      <c r="V58" s="28">
        <f t="shared" si="0"/>
        <v>-9159.5693395468443</v>
      </c>
      <c r="Z58" s="47">
        <f t="shared" si="106"/>
        <v>1.5875000000000111E-2</v>
      </c>
      <c r="AA58" s="28">
        <f t="shared" si="1"/>
        <v>-10097.16305146896</v>
      </c>
      <c r="AC58" s="5"/>
      <c r="AD58" s="5"/>
      <c r="AE58" s="5"/>
      <c r="AF58" s="5"/>
      <c r="AG58" s="5"/>
      <c r="AH58" s="49">
        <f t="shared" si="134"/>
        <v>1.5875000000000111E-2</v>
      </c>
      <c r="AI58" s="49">
        <f t="shared" si="135"/>
        <v>7.9375000000000556E-3</v>
      </c>
      <c r="AJ58" s="49">
        <f t="shared" si="4"/>
        <v>0.30956249999999996</v>
      </c>
      <c r="AK58" s="49">
        <f t="shared" si="5"/>
        <v>1.1112500000000077E-2</v>
      </c>
      <c r="AL58" s="50">
        <f t="shared" si="6"/>
        <v>493.53205849269187</v>
      </c>
      <c r="AN58" s="5"/>
      <c r="AO58" s="5"/>
      <c r="AP58" s="5"/>
      <c r="AQ58" s="5"/>
      <c r="AR58" s="5"/>
      <c r="AS58" s="49">
        <f t="shared" si="136"/>
        <v>1.7499999999999977E-2</v>
      </c>
      <c r="AT58" s="49">
        <f t="shared" si="137"/>
        <v>8.7499999999999887E-3</v>
      </c>
      <c r="AU58" s="49">
        <f t="shared" si="9"/>
        <v>0.34125</v>
      </c>
      <c r="AV58" s="49">
        <f t="shared" si="10"/>
        <v>1.1112499999999985E-2</v>
      </c>
      <c r="AW58" s="50">
        <f t="shared" si="11"/>
        <v>197.41282339707516</v>
      </c>
      <c r="AZ58" s="44">
        <v>40</v>
      </c>
      <c r="BA58" s="51">
        <f t="shared" si="138"/>
        <v>0</v>
      </c>
      <c r="BB58" s="51">
        <f t="shared" si="138"/>
        <v>0</v>
      </c>
      <c r="BC58" s="51">
        <f t="shared" si="138"/>
        <v>0</v>
      </c>
      <c r="BD58" s="51">
        <f t="shared" si="138"/>
        <v>0</v>
      </c>
      <c r="BE58" s="51">
        <f t="shared" si="138"/>
        <v>0</v>
      </c>
      <c r="BF58" s="51">
        <f t="shared" si="138"/>
        <v>0</v>
      </c>
      <c r="BG58" s="51">
        <f t="shared" si="138"/>
        <v>0</v>
      </c>
      <c r="BH58" s="51">
        <f t="shared" si="138"/>
        <v>0</v>
      </c>
      <c r="BI58" s="51">
        <f t="shared" si="138"/>
        <v>0</v>
      </c>
      <c r="BJ58" s="51">
        <f t="shared" si="138"/>
        <v>0</v>
      </c>
      <c r="BK58" s="51">
        <f t="shared" si="139"/>
        <v>0</v>
      </c>
      <c r="BL58" s="51">
        <f t="shared" si="139"/>
        <v>0</v>
      </c>
      <c r="BM58" s="51">
        <f t="shared" si="139"/>
        <v>0</v>
      </c>
      <c r="BN58" s="51">
        <f t="shared" si="139"/>
        <v>0</v>
      </c>
      <c r="BO58" s="51">
        <f t="shared" si="139"/>
        <v>0</v>
      </c>
      <c r="BP58" s="51">
        <f t="shared" si="139"/>
        <v>0</v>
      </c>
      <c r="BQ58" s="51">
        <f t="shared" si="139"/>
        <v>0</v>
      </c>
      <c r="BR58" s="51">
        <f t="shared" si="139"/>
        <v>0</v>
      </c>
      <c r="BS58" s="51">
        <f t="shared" si="139"/>
        <v>0</v>
      </c>
      <c r="BT58" s="51">
        <f t="shared" si="139"/>
        <v>0</v>
      </c>
      <c r="BU58" s="51">
        <f t="shared" si="140"/>
        <v>0</v>
      </c>
      <c r="BV58" s="51">
        <f t="shared" si="140"/>
        <v>0</v>
      </c>
      <c r="BW58" s="51">
        <f t="shared" si="140"/>
        <v>0</v>
      </c>
      <c r="BX58" s="51">
        <f t="shared" si="140"/>
        <v>0</v>
      </c>
      <c r="BY58" s="51">
        <f t="shared" si="140"/>
        <v>0</v>
      </c>
      <c r="BZ58" s="51">
        <f t="shared" si="140"/>
        <v>0</v>
      </c>
      <c r="CA58" s="51">
        <f t="shared" si="140"/>
        <v>0</v>
      </c>
      <c r="CB58" s="51">
        <f t="shared" si="140"/>
        <v>0</v>
      </c>
      <c r="CC58" s="51">
        <f t="shared" si="140"/>
        <v>0</v>
      </c>
      <c r="CD58" s="51">
        <f t="shared" si="140"/>
        <v>0</v>
      </c>
      <c r="CE58" s="51">
        <f t="shared" si="141"/>
        <v>0</v>
      </c>
      <c r="CF58" s="51">
        <f t="shared" si="141"/>
        <v>0</v>
      </c>
      <c r="CG58" s="51">
        <f t="shared" si="141"/>
        <v>0</v>
      </c>
      <c r="CH58" s="51">
        <f t="shared" si="141"/>
        <v>0</v>
      </c>
      <c r="CI58" s="51">
        <f t="shared" si="141"/>
        <v>0</v>
      </c>
      <c r="CJ58" s="51">
        <f t="shared" si="141"/>
        <v>0</v>
      </c>
      <c r="CK58" s="51">
        <f t="shared" si="141"/>
        <v>0</v>
      </c>
      <c r="CL58" s="51">
        <f t="shared" si="141"/>
        <v>0</v>
      </c>
      <c r="CM58" s="51">
        <f t="shared" si="141"/>
        <v>0</v>
      </c>
      <c r="CN58" s="51">
        <f t="shared" si="141"/>
        <v>0</v>
      </c>
      <c r="CO58" s="51">
        <f t="shared" si="141"/>
        <v>0</v>
      </c>
      <c r="CQ58" s="44">
        <v>40</v>
      </c>
      <c r="CR58" s="51">
        <f t="shared" si="16"/>
        <v>-9159.5693395468443</v>
      </c>
      <c r="CS58" s="51">
        <f t="shared" si="144"/>
        <v>-9159.5693395468443</v>
      </c>
      <c r="CT58" s="51">
        <f t="shared" si="144"/>
        <v>-9159.5693395468443</v>
      </c>
      <c r="CU58" s="51">
        <f t="shared" si="144"/>
        <v>-9159.5693395468443</v>
      </c>
      <c r="CV58" s="51">
        <f t="shared" si="144"/>
        <v>-9159.5693395468443</v>
      </c>
      <c r="CW58" s="51">
        <f t="shared" si="144"/>
        <v>-9159.5693395468443</v>
      </c>
      <c r="CX58" s="51">
        <f t="shared" si="144"/>
        <v>-9159.5693395468443</v>
      </c>
      <c r="CY58" s="51">
        <f t="shared" si="144"/>
        <v>-9159.5693395468443</v>
      </c>
      <c r="CZ58" s="51">
        <f t="shared" si="144"/>
        <v>-9159.5693395468443</v>
      </c>
      <c r="DA58" s="51">
        <f t="shared" si="144"/>
        <v>-9159.5693395468443</v>
      </c>
      <c r="DB58" s="51">
        <f t="shared" si="144"/>
        <v>-9159.5693395468443</v>
      </c>
      <c r="DC58" s="51">
        <f t="shared" si="144"/>
        <v>-9159.5693395468443</v>
      </c>
      <c r="DD58" s="51">
        <f t="shared" si="144"/>
        <v>-9159.5693395468443</v>
      </c>
      <c r="DE58" s="51">
        <f t="shared" si="144"/>
        <v>-9159.5693395468443</v>
      </c>
      <c r="DF58" s="51">
        <f t="shared" si="144"/>
        <v>-9159.5693395468443</v>
      </c>
      <c r="DG58" s="51">
        <f t="shared" si="144"/>
        <v>-9159.5693395468443</v>
      </c>
      <c r="DH58" s="51">
        <f t="shared" si="144"/>
        <v>-9159.5693395468443</v>
      </c>
      <c r="DI58" s="51">
        <f t="shared" si="142"/>
        <v>-9159.5693395468443</v>
      </c>
      <c r="DJ58" s="51">
        <f t="shared" si="142"/>
        <v>-9159.5693395468443</v>
      </c>
      <c r="DK58" s="51">
        <f t="shared" si="142"/>
        <v>-9159.5693395468443</v>
      </c>
      <c r="DL58" s="51">
        <f t="shared" si="142"/>
        <v>-9159.5693395468443</v>
      </c>
      <c r="DM58" s="51">
        <f t="shared" si="142"/>
        <v>-9159.5693395468443</v>
      </c>
      <c r="DN58" s="51">
        <f t="shared" si="142"/>
        <v>-9159.5693395468443</v>
      </c>
      <c r="DO58" s="51">
        <f t="shared" si="142"/>
        <v>-9159.5693395468443</v>
      </c>
      <c r="DP58" s="51">
        <f t="shared" si="142"/>
        <v>-9159.5693395468443</v>
      </c>
      <c r="DQ58" s="51">
        <f t="shared" si="142"/>
        <v>-9159.5693395468443</v>
      </c>
      <c r="DR58" s="51">
        <f t="shared" si="142"/>
        <v>-9159.5693395468443</v>
      </c>
      <c r="DS58" s="51">
        <f t="shared" si="142"/>
        <v>-9159.5693395468443</v>
      </c>
      <c r="DT58" s="51">
        <f t="shared" si="142"/>
        <v>-9159.5693395468443</v>
      </c>
      <c r="DU58" s="51">
        <f t="shared" si="142"/>
        <v>-9159.5693395468443</v>
      </c>
      <c r="DV58" s="51">
        <f t="shared" si="142"/>
        <v>-9159.5693395468443</v>
      </c>
      <c r="DW58" s="51">
        <f t="shared" si="142"/>
        <v>-9159.5693395468443</v>
      </c>
      <c r="DX58" s="51">
        <f t="shared" si="145"/>
        <v>-9159.5693395468443</v>
      </c>
      <c r="DY58" s="51">
        <f t="shared" si="145"/>
        <v>-9159.5693395468443</v>
      </c>
      <c r="DZ58" s="51">
        <f t="shared" si="145"/>
        <v>-9159.5693395468443</v>
      </c>
      <c r="EA58" s="51">
        <f t="shared" si="145"/>
        <v>-9159.5693395468443</v>
      </c>
      <c r="EB58" s="51">
        <f t="shared" si="145"/>
        <v>-9159.5693395468443</v>
      </c>
      <c r="EC58" s="51">
        <f t="shared" si="145"/>
        <v>-9159.5693395468443</v>
      </c>
      <c r="ED58" s="51">
        <f t="shared" si="145"/>
        <v>-9159.5693395468443</v>
      </c>
      <c r="EE58" s="51">
        <f t="shared" si="145"/>
        <v>-9159.5693395468443</v>
      </c>
      <c r="EF58" s="51">
        <f t="shared" si="145"/>
        <v>-9159.5693395468443</v>
      </c>
      <c r="EH58" s="44">
        <v>40</v>
      </c>
      <c r="EI58" s="51">
        <f t="shared" si="150"/>
        <v>10628.592685756783</v>
      </c>
      <c r="EJ58" s="51">
        <f t="shared" si="150"/>
        <v>10097.163051468944</v>
      </c>
      <c r="EK58" s="51">
        <f t="shared" si="150"/>
        <v>9565.7334171811053</v>
      </c>
      <c r="EL58" s="51">
        <f t="shared" si="150"/>
        <v>9034.3037828932665</v>
      </c>
      <c r="EM58" s="51">
        <f t="shared" si="150"/>
        <v>8502.8741486054259</v>
      </c>
      <c r="EN58" s="51">
        <f t="shared" si="150"/>
        <v>7971.4445143175872</v>
      </c>
      <c r="EO58" s="51">
        <f t="shared" si="150"/>
        <v>7440.0148800297484</v>
      </c>
      <c r="EP58" s="51">
        <f t="shared" si="150"/>
        <v>6908.5852457419087</v>
      </c>
      <c r="EQ58" s="51">
        <f t="shared" si="150"/>
        <v>6377.1556114540699</v>
      </c>
      <c r="ER58" s="51">
        <f t="shared" si="150"/>
        <v>5845.7259771662302</v>
      </c>
      <c r="ES58" s="51">
        <f t="shared" si="150"/>
        <v>5314.2963428783914</v>
      </c>
      <c r="ET58" s="51">
        <f t="shared" si="150"/>
        <v>4782.8667085905527</v>
      </c>
      <c r="EU58" s="51">
        <f t="shared" si="150"/>
        <v>4251.437074302713</v>
      </c>
      <c r="EV58" s="51">
        <f t="shared" si="150"/>
        <v>3720.0074400148742</v>
      </c>
      <c r="EW58" s="51">
        <f t="shared" si="150"/>
        <v>3188.577805727035</v>
      </c>
      <c r="EX58" s="51">
        <f t="shared" si="150"/>
        <v>2657.1481714391957</v>
      </c>
      <c r="EY58" s="51">
        <f t="shared" si="146"/>
        <v>2125.7185371513565</v>
      </c>
      <c r="EZ58" s="51">
        <f t="shared" si="146"/>
        <v>1594.2889028635175</v>
      </c>
      <c r="FA58" s="51">
        <f t="shared" si="146"/>
        <v>1062.8592685756782</v>
      </c>
      <c r="FB58" s="51">
        <f t="shared" si="146"/>
        <v>531.42963428783912</v>
      </c>
      <c r="FC58" s="51">
        <f t="shared" si="146"/>
        <v>0</v>
      </c>
      <c r="FD58" s="51">
        <f t="shared" si="146"/>
        <v>-531.42963428783912</v>
      </c>
      <c r="FE58" s="51">
        <f t="shared" si="146"/>
        <v>-1062.8592685756782</v>
      </c>
      <c r="FF58" s="51">
        <f t="shared" si="146"/>
        <v>-1594.2889028635175</v>
      </c>
      <c r="FG58" s="51">
        <f t="shared" si="146"/>
        <v>-2125.7185371513565</v>
      </c>
      <c r="FH58" s="51">
        <f t="shared" si="146"/>
        <v>-2657.1481714391966</v>
      </c>
      <c r="FI58" s="51">
        <f t="shared" si="146"/>
        <v>-3188.5778057270368</v>
      </c>
      <c r="FJ58" s="51">
        <f t="shared" si="146"/>
        <v>-3720.0074400148769</v>
      </c>
      <c r="FK58" s="51">
        <f t="shared" si="146"/>
        <v>-4251.4370743027166</v>
      </c>
      <c r="FL58" s="51">
        <f t="shared" si="146"/>
        <v>-4782.8667085905572</v>
      </c>
      <c r="FM58" s="51">
        <f t="shared" si="146"/>
        <v>-5314.2963428783969</v>
      </c>
      <c r="FN58" s="51">
        <f t="shared" si="151"/>
        <v>-5845.7259771662375</v>
      </c>
      <c r="FO58" s="51">
        <f t="shared" si="151"/>
        <v>-6377.1556114540772</v>
      </c>
      <c r="FP58" s="51">
        <f t="shared" si="151"/>
        <v>-6908.5852457419178</v>
      </c>
      <c r="FQ58" s="51">
        <f t="shared" si="151"/>
        <v>-7440.0148800297575</v>
      </c>
      <c r="FR58" s="51">
        <f t="shared" si="151"/>
        <v>-7971.4445143175972</v>
      </c>
      <c r="FS58" s="51">
        <f t="shared" si="151"/>
        <v>-8502.8741486054369</v>
      </c>
      <c r="FT58" s="51">
        <f t="shared" si="151"/>
        <v>-9034.3037828932775</v>
      </c>
      <c r="FU58" s="51">
        <f t="shared" si="151"/>
        <v>-9565.7334171811181</v>
      </c>
      <c r="FV58" s="51">
        <f t="shared" si="151"/>
        <v>-10097.16305146896</v>
      </c>
      <c r="FW58" s="51">
        <f t="shared" si="151"/>
        <v>-10628.592685756797</v>
      </c>
      <c r="FY58" s="44">
        <v>40</v>
      </c>
      <c r="FZ58" s="51">
        <f t="shared" si="20"/>
        <v>1469.0233462099386</v>
      </c>
      <c r="GA58" s="51">
        <f t="shared" si="21"/>
        <v>937.59371192209983</v>
      </c>
      <c r="GB58" s="51">
        <f t="shared" si="22"/>
        <v>406.16407763426105</v>
      </c>
      <c r="GC58" s="51">
        <f t="shared" si="23"/>
        <v>-125.26555665357773</v>
      </c>
      <c r="GD58" s="51">
        <f t="shared" si="24"/>
        <v>-656.69519094141833</v>
      </c>
      <c r="GE58" s="51">
        <f t="shared" si="25"/>
        <v>-1188.1248252292571</v>
      </c>
      <c r="GF58" s="51">
        <f t="shared" si="26"/>
        <v>-1719.5544595170959</v>
      </c>
      <c r="GG58" s="51">
        <f t="shared" si="27"/>
        <v>-2250.9840938049356</v>
      </c>
      <c r="GH58" s="51">
        <f t="shared" si="28"/>
        <v>-2782.4137280927744</v>
      </c>
      <c r="GI58" s="51">
        <f t="shared" si="29"/>
        <v>-3313.8433623806141</v>
      </c>
      <c r="GJ58" s="51">
        <f t="shared" si="30"/>
        <v>-3845.2729966684528</v>
      </c>
      <c r="GK58" s="51">
        <f t="shared" si="31"/>
        <v>-4376.7026309562916</v>
      </c>
      <c r="GL58" s="51">
        <f t="shared" si="32"/>
        <v>-4908.1322652441313</v>
      </c>
      <c r="GM58" s="51">
        <f t="shared" si="33"/>
        <v>-5439.5618995319701</v>
      </c>
      <c r="GN58" s="51">
        <f t="shared" si="34"/>
        <v>-5970.9915338198098</v>
      </c>
      <c r="GO58" s="51">
        <f t="shared" si="35"/>
        <v>-6502.4211681076486</v>
      </c>
      <c r="GP58" s="51">
        <f t="shared" si="36"/>
        <v>-7033.8508023954873</v>
      </c>
      <c r="GQ58" s="51">
        <f t="shared" si="37"/>
        <v>-7565.280436683327</v>
      </c>
      <c r="GR58" s="51">
        <f t="shared" si="38"/>
        <v>-8096.7100709711658</v>
      </c>
      <c r="GS58" s="51">
        <f t="shared" si="39"/>
        <v>-8628.1397052590055</v>
      </c>
      <c r="GT58" s="51">
        <f t="shared" si="40"/>
        <v>-9159.5693395468443</v>
      </c>
      <c r="GU58" s="51">
        <f t="shared" si="41"/>
        <v>-9690.9989738346831</v>
      </c>
      <c r="GV58" s="51">
        <f t="shared" si="42"/>
        <v>-10222.428608122522</v>
      </c>
      <c r="GW58" s="51">
        <f t="shared" si="43"/>
        <v>-10753.858242410362</v>
      </c>
      <c r="GX58" s="51">
        <f t="shared" si="44"/>
        <v>-11285.287876698201</v>
      </c>
      <c r="GY58" s="51">
        <f t="shared" si="45"/>
        <v>-11816.71751098604</v>
      </c>
      <c r="GZ58" s="51">
        <f t="shared" si="46"/>
        <v>-12348.147145273881</v>
      </c>
      <c r="HA58" s="51">
        <f t="shared" si="47"/>
        <v>-12879.576779561721</v>
      </c>
      <c r="HB58" s="51">
        <f t="shared" si="48"/>
        <v>-13411.006413849562</v>
      </c>
      <c r="HC58" s="51">
        <f t="shared" si="49"/>
        <v>-13942.436048137402</v>
      </c>
      <c r="HD58" s="51">
        <f t="shared" si="50"/>
        <v>-14473.865682425241</v>
      </c>
      <c r="HE58" s="51">
        <f t="shared" si="51"/>
        <v>-15005.295316713082</v>
      </c>
      <c r="HF58" s="51">
        <f t="shared" si="52"/>
        <v>-15536.724951000921</v>
      </c>
      <c r="HG58" s="51">
        <f t="shared" si="53"/>
        <v>-16068.154585288761</v>
      </c>
      <c r="HH58" s="51">
        <f t="shared" si="54"/>
        <v>-16599.584219576602</v>
      </c>
      <c r="HI58" s="51">
        <f t="shared" si="55"/>
        <v>-17131.013853864442</v>
      </c>
      <c r="HJ58" s="51">
        <f t="shared" si="56"/>
        <v>-17662.443488152283</v>
      </c>
      <c r="HK58" s="51">
        <f t="shared" si="57"/>
        <v>-18193.87312244012</v>
      </c>
      <c r="HL58" s="51">
        <f t="shared" si="58"/>
        <v>-18725.302756727964</v>
      </c>
      <c r="HM58" s="51">
        <f t="shared" si="59"/>
        <v>-19256.732391015805</v>
      </c>
      <c r="HN58" s="51">
        <f t="shared" si="60"/>
        <v>-19788.162025303642</v>
      </c>
      <c r="HP58" s="44">
        <v>40</v>
      </c>
      <c r="HQ58" s="52">
        <f t="shared" si="61"/>
        <v>493.53205849269187</v>
      </c>
      <c r="HR58" s="51">
        <f t="shared" si="147"/>
        <v>493.53205849269187</v>
      </c>
      <c r="HS58" s="51">
        <f t="shared" si="147"/>
        <v>493.53205849269187</v>
      </c>
      <c r="HT58" s="51">
        <f t="shared" si="147"/>
        <v>493.53205849269187</v>
      </c>
      <c r="HU58" s="51">
        <f t="shared" si="147"/>
        <v>493.53205849269187</v>
      </c>
      <c r="HV58" s="51">
        <f t="shared" si="147"/>
        <v>493.53205849269187</v>
      </c>
      <c r="HW58" s="51">
        <f t="shared" si="147"/>
        <v>493.53205849269187</v>
      </c>
      <c r="HX58" s="51">
        <f t="shared" si="147"/>
        <v>493.53205849269187</v>
      </c>
      <c r="HY58" s="51">
        <f t="shared" si="147"/>
        <v>493.53205849269187</v>
      </c>
      <c r="HZ58" s="51">
        <f t="shared" si="147"/>
        <v>493.53205849269187</v>
      </c>
      <c r="IA58" s="51">
        <f t="shared" si="147"/>
        <v>493.53205849269187</v>
      </c>
      <c r="IB58" s="51">
        <f t="shared" si="147"/>
        <v>493.53205849269187</v>
      </c>
      <c r="IC58" s="51">
        <f t="shared" si="147"/>
        <v>493.53205849269187</v>
      </c>
      <c r="ID58" s="51">
        <f t="shared" si="147"/>
        <v>493.53205849269187</v>
      </c>
      <c r="IE58" s="51">
        <f t="shared" si="147"/>
        <v>493.53205849269187</v>
      </c>
      <c r="IF58" s="51">
        <f t="shared" si="147"/>
        <v>493.53205849269187</v>
      </c>
      <c r="IG58" s="51">
        <f t="shared" si="147"/>
        <v>493.53205849269187</v>
      </c>
      <c r="IH58" s="51">
        <f t="shared" si="143"/>
        <v>493.53205849269187</v>
      </c>
      <c r="II58" s="51">
        <f t="shared" si="143"/>
        <v>493.53205849269187</v>
      </c>
      <c r="IJ58" s="51">
        <f t="shared" si="143"/>
        <v>493.53205849269187</v>
      </c>
      <c r="IK58" s="51">
        <f t="shared" si="143"/>
        <v>493.53205849269187</v>
      </c>
      <c r="IL58" s="51">
        <f t="shared" si="143"/>
        <v>493.53205849269187</v>
      </c>
      <c r="IM58" s="51">
        <f t="shared" si="143"/>
        <v>493.53205849269187</v>
      </c>
      <c r="IN58" s="51">
        <f t="shared" si="143"/>
        <v>493.53205849269187</v>
      </c>
      <c r="IO58" s="51">
        <f t="shared" si="143"/>
        <v>493.53205849269187</v>
      </c>
      <c r="IP58" s="51">
        <f t="shared" si="143"/>
        <v>493.53205849269187</v>
      </c>
      <c r="IQ58" s="51">
        <f t="shared" si="143"/>
        <v>493.53205849269187</v>
      </c>
      <c r="IR58" s="51">
        <f t="shared" si="143"/>
        <v>493.53205849269187</v>
      </c>
      <c r="IS58" s="51">
        <f t="shared" si="143"/>
        <v>493.53205849269187</v>
      </c>
      <c r="IT58" s="51">
        <f t="shared" si="143"/>
        <v>493.53205849269187</v>
      </c>
      <c r="IU58" s="51">
        <f t="shared" si="143"/>
        <v>493.53205849269187</v>
      </c>
      <c r="IV58" s="51">
        <f t="shared" si="143"/>
        <v>493.53205849269187</v>
      </c>
      <c r="IW58" s="51">
        <f t="shared" si="148"/>
        <v>493.53205849269187</v>
      </c>
      <c r="IX58" s="51">
        <f t="shared" si="148"/>
        <v>493.53205849269187</v>
      </c>
      <c r="IY58" s="51">
        <f t="shared" si="148"/>
        <v>493.53205849269187</v>
      </c>
      <c r="IZ58" s="51">
        <f t="shared" si="148"/>
        <v>493.53205849269187</v>
      </c>
      <c r="JA58" s="51">
        <f t="shared" si="148"/>
        <v>493.53205849269187</v>
      </c>
      <c r="JB58" s="51">
        <f t="shared" si="148"/>
        <v>493.53205849269187</v>
      </c>
      <c r="JC58" s="51">
        <f t="shared" si="148"/>
        <v>493.53205849269187</v>
      </c>
      <c r="JD58" s="51">
        <f t="shared" si="148"/>
        <v>493.53205849269187</v>
      </c>
      <c r="JE58" s="51">
        <f t="shared" si="148"/>
        <v>493.53205849269187</v>
      </c>
      <c r="JG58" s="44">
        <v>40</v>
      </c>
      <c r="JH58" s="51">
        <f t="shared" si="152"/>
        <v>3.8535782310627315E-12</v>
      </c>
      <c r="JI58" s="51">
        <f t="shared" si="152"/>
        <v>197.41282339707865</v>
      </c>
      <c r="JJ58" s="51">
        <f t="shared" si="152"/>
        <v>384.70191226097012</v>
      </c>
      <c r="JK58" s="51">
        <f t="shared" si="152"/>
        <v>561.86726659167823</v>
      </c>
      <c r="JL58" s="51">
        <f t="shared" si="152"/>
        <v>728.90888638920308</v>
      </c>
      <c r="JM58" s="51">
        <f t="shared" si="152"/>
        <v>885.8267716535446</v>
      </c>
      <c r="JN58" s="51">
        <f t="shared" si="152"/>
        <v>1032.6209223847029</v>
      </c>
      <c r="JO58" s="51">
        <f t="shared" si="152"/>
        <v>1169.291338582678</v>
      </c>
      <c r="JP58" s="51">
        <f t="shared" si="152"/>
        <v>1295.8380202474693</v>
      </c>
      <c r="JQ58" s="51">
        <f t="shared" si="152"/>
        <v>1412.2609673790776</v>
      </c>
      <c r="JR58" s="51">
        <f t="shared" si="152"/>
        <v>1518.5601799775027</v>
      </c>
      <c r="JS58" s="51">
        <f t="shared" si="152"/>
        <v>1614.7356580427445</v>
      </c>
      <c r="JT58" s="51">
        <f t="shared" si="152"/>
        <v>1700.7874015748027</v>
      </c>
      <c r="JU58" s="51">
        <f t="shared" si="152"/>
        <v>1776.7154105736781</v>
      </c>
      <c r="JV58" s="51">
        <f t="shared" si="152"/>
        <v>1842.51968503937</v>
      </c>
      <c r="JW58" s="51">
        <f t="shared" si="152"/>
        <v>1898.2002249718785</v>
      </c>
      <c r="JX58" s="51">
        <f t="shared" si="149"/>
        <v>1943.7570303712041</v>
      </c>
      <c r="JY58" s="51">
        <f t="shared" si="149"/>
        <v>1979.1901012373455</v>
      </c>
      <c r="JZ58" s="51">
        <f t="shared" si="149"/>
        <v>2004.4994375703038</v>
      </c>
      <c r="KA58" s="51">
        <f t="shared" si="149"/>
        <v>2019.685039370079</v>
      </c>
      <c r="KB58" s="51">
        <f t="shared" si="149"/>
        <v>2024.7469066366707</v>
      </c>
      <c r="KC58" s="51">
        <f t="shared" si="149"/>
        <v>2019.685039370079</v>
      </c>
      <c r="KD58" s="51">
        <f t="shared" si="149"/>
        <v>2004.4994375703041</v>
      </c>
      <c r="KE58" s="51">
        <f t="shared" si="149"/>
        <v>1979.1901012373455</v>
      </c>
      <c r="KF58" s="51">
        <f t="shared" si="149"/>
        <v>1943.7570303712041</v>
      </c>
      <c r="KG58" s="51">
        <f t="shared" si="149"/>
        <v>1898.2002249718785</v>
      </c>
      <c r="KH58" s="51">
        <f t="shared" si="149"/>
        <v>1842.51968503937</v>
      </c>
      <c r="KI58" s="51">
        <f t="shared" si="149"/>
        <v>1776.7154105736786</v>
      </c>
      <c r="KJ58" s="51">
        <f t="shared" si="149"/>
        <v>1700.7874015748032</v>
      </c>
      <c r="KK58" s="51">
        <f t="shared" si="149"/>
        <v>1614.7356580427449</v>
      </c>
      <c r="KL58" s="51">
        <f t="shared" si="149"/>
        <v>1518.5601799775027</v>
      </c>
      <c r="KM58" s="51">
        <f t="shared" si="153"/>
        <v>1412.2609673790776</v>
      </c>
      <c r="KN58" s="51">
        <f t="shared" si="153"/>
        <v>1295.8380202474691</v>
      </c>
      <c r="KO58" s="51">
        <f t="shared" si="153"/>
        <v>1169.2913385826776</v>
      </c>
      <c r="KP58" s="51">
        <f t="shared" si="153"/>
        <v>1032.620922384702</v>
      </c>
      <c r="KQ58" s="51">
        <f t="shared" si="153"/>
        <v>885.82677165354335</v>
      </c>
      <c r="KR58" s="51">
        <f t="shared" si="153"/>
        <v>728.90888638920137</v>
      </c>
      <c r="KS58" s="51">
        <f t="shared" si="153"/>
        <v>561.86726659167584</v>
      </c>
      <c r="KT58" s="51">
        <f t="shared" si="153"/>
        <v>384.70191226096728</v>
      </c>
      <c r="KU58" s="51">
        <f t="shared" si="153"/>
        <v>197.41282339707516</v>
      </c>
      <c r="KV58" s="51">
        <f t="shared" si="153"/>
        <v>0</v>
      </c>
      <c r="KX58" s="53">
        <f t="shared" si="113"/>
        <v>1699.6326867855732</v>
      </c>
      <c r="KY58" s="53">
        <f t="shared" si="65"/>
        <v>1314.0468467451155</v>
      </c>
      <c r="KZ58" s="53">
        <f t="shared" si="66"/>
        <v>1157.444435008581</v>
      </c>
      <c r="LA58" s="53">
        <f t="shared" si="67"/>
        <v>1301.3445407598419</v>
      </c>
      <c r="LB58" s="53">
        <f t="shared" si="68"/>
        <v>1660.0887765589923</v>
      </c>
      <c r="LC58" s="53">
        <f t="shared" si="69"/>
        <v>2120.4785985103877</v>
      </c>
      <c r="LD58" s="53">
        <f t="shared" si="70"/>
        <v>2624.215525745768</v>
      </c>
      <c r="LE58" s="53">
        <f t="shared" si="71"/>
        <v>3146.3276644838411</v>
      </c>
      <c r="LF58" s="53">
        <f t="shared" si="72"/>
        <v>3675.6137387810322</v>
      </c>
      <c r="LG58" s="53">
        <f t="shared" si="73"/>
        <v>4206.6284158006656</v>
      </c>
      <c r="LH58" s="53">
        <f t="shared" si="74"/>
        <v>4736.5516103836135</v>
      </c>
      <c r="LI58" s="53">
        <f t="shared" si="75"/>
        <v>5263.8732255026844</v>
      </c>
      <c r="LJ58" s="53">
        <f t="shared" si="76"/>
        <v>5787.790370035641</v>
      </c>
      <c r="LK58" s="53">
        <f t="shared" si="77"/>
        <v>6307.9083924570386</v>
      </c>
      <c r="LL58" s="53">
        <f t="shared" si="78"/>
        <v>6824.0822052859739</v>
      </c>
      <c r="LM58" s="53">
        <f t="shared" si="79"/>
        <v>7336.3270788579493</v>
      </c>
      <c r="LN58" s="53">
        <f t="shared" si="80"/>
        <v>7844.7659600521029</v>
      </c>
      <c r="LO58" s="53">
        <f t="shared" si="81"/>
        <v>8349.5970043141151</v>
      </c>
      <c r="LP58" s="53">
        <f t="shared" si="82"/>
        <v>8851.0727958426032</v>
      </c>
      <c r="LQ58" s="53">
        <f t="shared" si="83"/>
        <v>9349.4865862523711</v>
      </c>
      <c r="LR58" s="53">
        <f t="shared" si="84"/>
        <v>9845.162887024826</v>
      </c>
      <c r="LS58" s="53">
        <f t="shared" si="85"/>
        <v>10338.450839652474</v>
      </c>
      <c r="LT58" s="53">
        <f t="shared" si="86"/>
        <v>10829.719401355736</v>
      </c>
      <c r="LU58" s="53">
        <f t="shared" si="87"/>
        <v>11319.35374244683</v>
      </c>
      <c r="LV58" s="53">
        <f t="shared" si="88"/>
        <v>11807.752466815349</v>
      </c>
      <c r="LW58" s="53">
        <f t="shared" si="89"/>
        <v>12295.325400125614</v>
      </c>
      <c r="LX58" s="53">
        <f t="shared" si="90"/>
        <v>12782.491774645832</v>
      </c>
      <c r="LY58" s="53">
        <f t="shared" si="91"/>
        <v>13269.67869427951</v>
      </c>
      <c r="LZ58" s="53">
        <f t="shared" si="92"/>
        <v>13757.319799534389</v>
      </c>
      <c r="MA58" s="53">
        <f t="shared" si="93"/>
        <v>14245.854076563666</v>
      </c>
      <c r="MB58" s="53">
        <f t="shared" si="94"/>
        <v>14735.724771174546</v>
      </c>
      <c r="MC58" s="53">
        <f t="shared" si="95"/>
        <v>15227.37838040413</v>
      </c>
      <c r="MD58" s="53">
        <f t="shared" si="96"/>
        <v>15721.263702561931</v>
      </c>
      <c r="ME58" s="53">
        <f t="shared" si="97"/>
        <v>16217.83093260223</v>
      </c>
      <c r="MF58" s="53">
        <f t="shared" si="98"/>
        <v>16717.530794023874</v>
      </c>
      <c r="MG58" s="53">
        <f t="shared" si="99"/>
        <v>17220.813701672461</v>
      </c>
      <c r="MH58" s="53">
        <f t="shared" si="100"/>
        <v>17728.128952160307</v>
      </c>
      <c r="MI58" s="53">
        <f t="shared" si="101"/>
        <v>18239.923940343906</v>
      </c>
      <c r="MJ58" s="53">
        <f t="shared" si="102"/>
        <v>18756.643401560304</v>
      </c>
      <c r="MK58" s="53">
        <f t="shared" si="103"/>
        <v>19278.72868023206</v>
      </c>
      <c r="ML58" s="53">
        <f t="shared" si="104"/>
        <v>19806.617026083713</v>
      </c>
      <c r="MS58" s="54"/>
      <c r="MT58" s="54"/>
      <c r="MU58" s="54"/>
      <c r="MV58" s="54"/>
      <c r="MW58" s="54"/>
      <c r="MX58" s="54"/>
      <c r="MY58" s="54"/>
      <c r="MZ58" s="54"/>
      <c r="NA58" s="54"/>
      <c r="NB58" s="54"/>
      <c r="NC58" s="54"/>
      <c r="ND58" s="54"/>
      <c r="NE58" s="54"/>
      <c r="NF58" s="54"/>
      <c r="NG58" s="54"/>
      <c r="NH58" s="54"/>
      <c r="NI58" s="54"/>
      <c r="NJ58" s="54"/>
      <c r="NK58" s="54"/>
      <c r="NL58" s="54"/>
      <c r="NM58" s="54"/>
      <c r="NN58" s="54"/>
      <c r="NO58" s="54"/>
      <c r="NP58" s="54"/>
      <c r="NQ58" s="54"/>
      <c r="NR58" s="54"/>
      <c r="NS58" s="54"/>
      <c r="NT58" s="54"/>
      <c r="NU58" s="54"/>
      <c r="NV58" s="54"/>
      <c r="NW58" s="54"/>
      <c r="NX58" s="54"/>
      <c r="NY58" s="54"/>
      <c r="NZ58" s="54"/>
      <c r="OA58" s="54"/>
      <c r="OB58" s="54"/>
      <c r="OC58" s="54"/>
      <c r="OD58" s="54"/>
      <c r="OE58" s="54"/>
      <c r="OF58" s="54"/>
      <c r="OG58" s="54"/>
      <c r="OH58" s="55"/>
      <c r="OI58" s="55"/>
      <c r="OJ58" s="55"/>
      <c r="OK58" s="55"/>
      <c r="OL58" s="55"/>
      <c r="OM58" s="55"/>
      <c r="ON58" s="55"/>
      <c r="OO58" s="55"/>
      <c r="OP58" s="55"/>
      <c r="OQ58" s="55"/>
      <c r="OR58" s="55"/>
    </row>
    <row r="59" spans="1:408" s="28" customFormat="1" ht="13.8" x14ac:dyDescent="0.3">
      <c r="A59" s="92"/>
      <c r="B59" s="93"/>
      <c r="C59" s="94"/>
      <c r="D59" s="92"/>
      <c r="E59" s="92"/>
      <c r="F59" s="92"/>
      <c r="G59" s="94"/>
      <c r="H59" s="92"/>
      <c r="I59" s="92"/>
      <c r="J59" s="92"/>
      <c r="K59" s="92"/>
      <c r="M59" s="11"/>
      <c r="N59" s="11"/>
      <c r="O59" s="11"/>
      <c r="P59" s="11"/>
      <c r="Q59" s="11"/>
      <c r="R59" s="12"/>
      <c r="S59" s="12"/>
      <c r="U59" s="47">
        <f t="shared" si="105"/>
        <v>0</v>
      </c>
      <c r="V59" s="28">
        <f t="shared" si="0"/>
        <v>-9641.6519363651005</v>
      </c>
      <c r="Z59" s="47">
        <f t="shared" si="106"/>
        <v>1.1102230246251565E-16</v>
      </c>
      <c r="AA59" s="28">
        <f t="shared" si="1"/>
        <v>-10628.592685756797</v>
      </c>
      <c r="AC59" s="5"/>
      <c r="AD59" s="5"/>
      <c r="AE59" s="5"/>
      <c r="AF59" s="5"/>
      <c r="AG59" s="5"/>
      <c r="AH59" s="49">
        <f t="shared" si="134"/>
        <v>1.1102230246251565E-16</v>
      </c>
      <c r="AI59" s="49">
        <f t="shared" si="135"/>
        <v>5.5511151231257827E-17</v>
      </c>
      <c r="AJ59" s="49">
        <f t="shared" si="4"/>
        <v>0.31749999999999995</v>
      </c>
      <c r="AK59" s="49">
        <f t="shared" si="5"/>
        <v>7.7715611723760953E-17</v>
      </c>
      <c r="AL59" s="50">
        <f t="shared" si="6"/>
        <v>3.5400324957269191E-12</v>
      </c>
      <c r="AN59" s="5"/>
      <c r="AO59" s="5"/>
      <c r="AP59" s="5"/>
      <c r="AQ59" s="5"/>
      <c r="AR59" s="5"/>
      <c r="AS59" s="49">
        <f t="shared" si="136"/>
        <v>0</v>
      </c>
      <c r="AT59" s="49">
        <f t="shared" si="137"/>
        <v>0</v>
      </c>
      <c r="AU59" s="49">
        <f t="shared" si="9"/>
        <v>0.35</v>
      </c>
      <c r="AV59" s="49">
        <f t="shared" si="10"/>
        <v>0</v>
      </c>
      <c r="AW59" s="50">
        <f t="shared" si="11"/>
        <v>0</v>
      </c>
      <c r="AZ59" s="44">
        <v>41</v>
      </c>
      <c r="BA59" s="51">
        <f t="shared" si="138"/>
        <v>0</v>
      </c>
      <c r="BB59" s="51">
        <f t="shared" si="138"/>
        <v>0</v>
      </c>
      <c r="BC59" s="51">
        <f t="shared" si="138"/>
        <v>0</v>
      </c>
      <c r="BD59" s="51">
        <f t="shared" si="138"/>
        <v>0</v>
      </c>
      <c r="BE59" s="51">
        <f t="shared" si="138"/>
        <v>0</v>
      </c>
      <c r="BF59" s="51">
        <f t="shared" si="138"/>
        <v>0</v>
      </c>
      <c r="BG59" s="51">
        <f t="shared" si="138"/>
        <v>0</v>
      </c>
      <c r="BH59" s="51">
        <f t="shared" si="138"/>
        <v>0</v>
      </c>
      <c r="BI59" s="51">
        <f t="shared" si="138"/>
        <v>0</v>
      </c>
      <c r="BJ59" s="51">
        <f t="shared" si="138"/>
        <v>0</v>
      </c>
      <c r="BK59" s="51">
        <f t="shared" si="139"/>
        <v>0</v>
      </c>
      <c r="BL59" s="51">
        <f t="shared" si="139"/>
        <v>0</v>
      </c>
      <c r="BM59" s="51">
        <f t="shared" si="139"/>
        <v>0</v>
      </c>
      <c r="BN59" s="51">
        <f t="shared" si="139"/>
        <v>0</v>
      </c>
      <c r="BO59" s="51">
        <f t="shared" si="139"/>
        <v>0</v>
      </c>
      <c r="BP59" s="51">
        <f t="shared" si="139"/>
        <v>0</v>
      </c>
      <c r="BQ59" s="51">
        <f t="shared" si="139"/>
        <v>0</v>
      </c>
      <c r="BR59" s="51">
        <f t="shared" si="139"/>
        <v>0</v>
      </c>
      <c r="BS59" s="51">
        <f t="shared" si="139"/>
        <v>0</v>
      </c>
      <c r="BT59" s="51">
        <f t="shared" si="139"/>
        <v>0</v>
      </c>
      <c r="BU59" s="51">
        <f t="shared" si="140"/>
        <v>0</v>
      </c>
      <c r="BV59" s="51">
        <f t="shared" si="140"/>
        <v>0</v>
      </c>
      <c r="BW59" s="51">
        <f t="shared" si="140"/>
        <v>0</v>
      </c>
      <c r="BX59" s="51">
        <f t="shared" si="140"/>
        <v>0</v>
      </c>
      <c r="BY59" s="51">
        <f t="shared" si="140"/>
        <v>0</v>
      </c>
      <c r="BZ59" s="51">
        <f t="shared" si="140"/>
        <v>0</v>
      </c>
      <c r="CA59" s="51">
        <f t="shared" si="140"/>
        <v>0</v>
      </c>
      <c r="CB59" s="51">
        <f t="shared" si="140"/>
        <v>0</v>
      </c>
      <c r="CC59" s="51">
        <f t="shared" si="140"/>
        <v>0</v>
      </c>
      <c r="CD59" s="51">
        <f t="shared" si="140"/>
        <v>0</v>
      </c>
      <c r="CE59" s="51">
        <f t="shared" si="141"/>
        <v>0</v>
      </c>
      <c r="CF59" s="51">
        <f t="shared" si="141"/>
        <v>0</v>
      </c>
      <c r="CG59" s="51">
        <f t="shared" si="141"/>
        <v>0</v>
      </c>
      <c r="CH59" s="51">
        <f t="shared" si="141"/>
        <v>0</v>
      </c>
      <c r="CI59" s="51">
        <f t="shared" si="141"/>
        <v>0</v>
      </c>
      <c r="CJ59" s="51">
        <f t="shared" si="141"/>
        <v>0</v>
      </c>
      <c r="CK59" s="51">
        <f t="shared" si="141"/>
        <v>0</v>
      </c>
      <c r="CL59" s="51">
        <f t="shared" si="141"/>
        <v>0</v>
      </c>
      <c r="CM59" s="51">
        <f t="shared" si="141"/>
        <v>0</v>
      </c>
      <c r="CN59" s="51">
        <f t="shared" si="141"/>
        <v>0</v>
      </c>
      <c r="CO59" s="51">
        <f t="shared" si="141"/>
        <v>0</v>
      </c>
      <c r="CQ59" s="44">
        <v>41</v>
      </c>
      <c r="CR59" s="51">
        <f t="shared" si="16"/>
        <v>-9641.6519363651005</v>
      </c>
      <c r="CS59" s="51">
        <f t="shared" si="144"/>
        <v>-9641.6519363651005</v>
      </c>
      <c r="CT59" s="51">
        <f t="shared" si="144"/>
        <v>-9641.6519363651005</v>
      </c>
      <c r="CU59" s="51">
        <f t="shared" si="144"/>
        <v>-9641.6519363651005</v>
      </c>
      <c r="CV59" s="51">
        <f t="shared" si="144"/>
        <v>-9641.6519363651005</v>
      </c>
      <c r="CW59" s="51">
        <f t="shared" si="144"/>
        <v>-9641.6519363651005</v>
      </c>
      <c r="CX59" s="51">
        <f t="shared" si="144"/>
        <v>-9641.6519363651005</v>
      </c>
      <c r="CY59" s="51">
        <f t="shared" si="144"/>
        <v>-9641.6519363651005</v>
      </c>
      <c r="CZ59" s="51">
        <f t="shared" si="144"/>
        <v>-9641.6519363651005</v>
      </c>
      <c r="DA59" s="51">
        <f t="shared" si="144"/>
        <v>-9641.6519363651005</v>
      </c>
      <c r="DB59" s="51">
        <f t="shared" si="144"/>
        <v>-9641.6519363651005</v>
      </c>
      <c r="DC59" s="51">
        <f t="shared" si="144"/>
        <v>-9641.6519363651005</v>
      </c>
      <c r="DD59" s="51">
        <f t="shared" si="144"/>
        <v>-9641.6519363651005</v>
      </c>
      <c r="DE59" s="51">
        <f t="shared" si="144"/>
        <v>-9641.6519363651005</v>
      </c>
      <c r="DF59" s="51">
        <f t="shared" si="144"/>
        <v>-9641.6519363651005</v>
      </c>
      <c r="DG59" s="51">
        <f t="shared" si="144"/>
        <v>-9641.6519363651005</v>
      </c>
      <c r="DH59" s="51">
        <f t="shared" si="144"/>
        <v>-9641.6519363651005</v>
      </c>
      <c r="DI59" s="51">
        <f t="shared" si="142"/>
        <v>-9641.6519363651005</v>
      </c>
      <c r="DJ59" s="51">
        <f t="shared" si="142"/>
        <v>-9641.6519363651005</v>
      </c>
      <c r="DK59" s="51">
        <f t="shared" si="142"/>
        <v>-9641.6519363651005</v>
      </c>
      <c r="DL59" s="51">
        <f t="shared" si="142"/>
        <v>-9641.6519363651005</v>
      </c>
      <c r="DM59" s="51">
        <f t="shared" si="142"/>
        <v>-9641.6519363651005</v>
      </c>
      <c r="DN59" s="51">
        <f t="shared" si="142"/>
        <v>-9641.6519363651005</v>
      </c>
      <c r="DO59" s="51">
        <f t="shared" si="142"/>
        <v>-9641.6519363651005</v>
      </c>
      <c r="DP59" s="51">
        <f t="shared" si="142"/>
        <v>-9641.6519363651005</v>
      </c>
      <c r="DQ59" s="51">
        <f t="shared" si="142"/>
        <v>-9641.6519363651005</v>
      </c>
      <c r="DR59" s="51">
        <f t="shared" si="142"/>
        <v>-9641.6519363651005</v>
      </c>
      <c r="DS59" s="51">
        <f t="shared" si="142"/>
        <v>-9641.6519363651005</v>
      </c>
      <c r="DT59" s="51">
        <f t="shared" si="142"/>
        <v>-9641.6519363651005</v>
      </c>
      <c r="DU59" s="51">
        <f t="shared" si="142"/>
        <v>-9641.6519363651005</v>
      </c>
      <c r="DV59" s="51">
        <f t="shared" si="142"/>
        <v>-9641.6519363651005</v>
      </c>
      <c r="DW59" s="51">
        <f t="shared" si="142"/>
        <v>-9641.6519363651005</v>
      </c>
      <c r="DX59" s="51">
        <f t="shared" si="145"/>
        <v>-9641.6519363651005</v>
      </c>
      <c r="DY59" s="51">
        <f t="shared" si="145"/>
        <v>-9641.6519363651005</v>
      </c>
      <c r="DZ59" s="51">
        <f t="shared" si="145"/>
        <v>-9641.6519363651005</v>
      </c>
      <c r="EA59" s="51">
        <f t="shared" si="145"/>
        <v>-9641.6519363651005</v>
      </c>
      <c r="EB59" s="51">
        <f t="shared" si="145"/>
        <v>-9641.6519363651005</v>
      </c>
      <c r="EC59" s="51">
        <f t="shared" si="145"/>
        <v>-9641.6519363651005</v>
      </c>
      <c r="ED59" s="51">
        <f t="shared" si="145"/>
        <v>-9641.6519363651005</v>
      </c>
      <c r="EE59" s="51">
        <f t="shared" si="145"/>
        <v>-9641.6519363651005</v>
      </c>
      <c r="EF59" s="51">
        <f t="shared" si="145"/>
        <v>-9641.6519363651005</v>
      </c>
      <c r="EH59" s="44">
        <v>41</v>
      </c>
      <c r="EI59" s="51">
        <f t="shared" si="150"/>
        <v>10628.592685756783</v>
      </c>
      <c r="EJ59" s="51">
        <f t="shared" si="150"/>
        <v>10097.163051468944</v>
      </c>
      <c r="EK59" s="51">
        <f t="shared" si="150"/>
        <v>9565.7334171811053</v>
      </c>
      <c r="EL59" s="51">
        <f t="shared" si="150"/>
        <v>9034.3037828932665</v>
      </c>
      <c r="EM59" s="51">
        <f t="shared" si="150"/>
        <v>8502.8741486054259</v>
      </c>
      <c r="EN59" s="51">
        <f t="shared" si="150"/>
        <v>7971.4445143175872</v>
      </c>
      <c r="EO59" s="51">
        <f t="shared" si="150"/>
        <v>7440.0148800297484</v>
      </c>
      <c r="EP59" s="51">
        <f t="shared" si="150"/>
        <v>6908.5852457419087</v>
      </c>
      <c r="EQ59" s="51">
        <f t="shared" si="150"/>
        <v>6377.1556114540699</v>
      </c>
      <c r="ER59" s="51">
        <f t="shared" si="150"/>
        <v>5845.7259771662302</v>
      </c>
      <c r="ES59" s="51">
        <f t="shared" si="150"/>
        <v>5314.2963428783914</v>
      </c>
      <c r="ET59" s="51">
        <f t="shared" si="150"/>
        <v>4782.8667085905527</v>
      </c>
      <c r="EU59" s="51">
        <f t="shared" si="150"/>
        <v>4251.437074302713</v>
      </c>
      <c r="EV59" s="51">
        <f t="shared" si="150"/>
        <v>3720.0074400148742</v>
      </c>
      <c r="EW59" s="51">
        <f t="shared" si="150"/>
        <v>3188.577805727035</v>
      </c>
      <c r="EX59" s="51">
        <f t="shared" si="150"/>
        <v>2657.1481714391957</v>
      </c>
      <c r="EY59" s="51">
        <f t="shared" si="146"/>
        <v>2125.7185371513565</v>
      </c>
      <c r="EZ59" s="51">
        <f t="shared" si="146"/>
        <v>1594.2889028635175</v>
      </c>
      <c r="FA59" s="51">
        <f t="shared" si="146"/>
        <v>1062.8592685756782</v>
      </c>
      <c r="FB59" s="51">
        <f t="shared" si="146"/>
        <v>531.42963428783912</v>
      </c>
      <c r="FC59" s="51">
        <f t="shared" si="146"/>
        <v>0</v>
      </c>
      <c r="FD59" s="51">
        <f t="shared" si="146"/>
        <v>-531.42963428783912</v>
      </c>
      <c r="FE59" s="51">
        <f t="shared" si="146"/>
        <v>-1062.8592685756782</v>
      </c>
      <c r="FF59" s="51">
        <f t="shared" si="146"/>
        <v>-1594.2889028635175</v>
      </c>
      <c r="FG59" s="51">
        <f t="shared" si="146"/>
        <v>-2125.7185371513565</v>
      </c>
      <c r="FH59" s="51">
        <f t="shared" si="146"/>
        <v>-2657.1481714391966</v>
      </c>
      <c r="FI59" s="51">
        <f t="shared" si="146"/>
        <v>-3188.5778057270368</v>
      </c>
      <c r="FJ59" s="51">
        <f t="shared" si="146"/>
        <v>-3720.0074400148769</v>
      </c>
      <c r="FK59" s="51">
        <f t="shared" si="146"/>
        <v>-4251.4370743027166</v>
      </c>
      <c r="FL59" s="51">
        <f t="shared" si="146"/>
        <v>-4782.8667085905572</v>
      </c>
      <c r="FM59" s="51">
        <f t="shared" si="146"/>
        <v>-5314.2963428783969</v>
      </c>
      <c r="FN59" s="51">
        <f t="shared" si="151"/>
        <v>-5845.7259771662375</v>
      </c>
      <c r="FO59" s="51">
        <f t="shared" si="151"/>
        <v>-6377.1556114540772</v>
      </c>
      <c r="FP59" s="51">
        <f t="shared" si="151"/>
        <v>-6908.5852457419178</v>
      </c>
      <c r="FQ59" s="51">
        <f t="shared" si="151"/>
        <v>-7440.0148800297575</v>
      </c>
      <c r="FR59" s="51">
        <f t="shared" si="151"/>
        <v>-7971.4445143175972</v>
      </c>
      <c r="FS59" s="51">
        <f t="shared" si="151"/>
        <v>-8502.8741486054369</v>
      </c>
      <c r="FT59" s="51">
        <f t="shared" si="151"/>
        <v>-9034.3037828932775</v>
      </c>
      <c r="FU59" s="51">
        <f t="shared" si="151"/>
        <v>-9565.7334171811181</v>
      </c>
      <c r="FV59" s="51">
        <f t="shared" si="151"/>
        <v>-10097.16305146896</v>
      </c>
      <c r="FW59" s="51">
        <f t="shared" si="151"/>
        <v>-10628.592685756797</v>
      </c>
      <c r="FY59" s="44">
        <v>41</v>
      </c>
      <c r="FZ59" s="51">
        <f t="shared" si="20"/>
        <v>986.9407493916824</v>
      </c>
      <c r="GA59" s="51">
        <f t="shared" si="21"/>
        <v>455.51111510384362</v>
      </c>
      <c r="GB59" s="51">
        <f t="shared" si="22"/>
        <v>-75.918519183995159</v>
      </c>
      <c r="GC59" s="51">
        <f t="shared" si="23"/>
        <v>-607.34815347183394</v>
      </c>
      <c r="GD59" s="51">
        <f t="shared" si="24"/>
        <v>-1138.7777877596745</v>
      </c>
      <c r="GE59" s="51">
        <f t="shared" si="25"/>
        <v>-1670.2074220475133</v>
      </c>
      <c r="GF59" s="51">
        <f t="shared" si="26"/>
        <v>-2201.6370563353521</v>
      </c>
      <c r="GG59" s="51">
        <f t="shared" si="27"/>
        <v>-2733.0666906231918</v>
      </c>
      <c r="GH59" s="51">
        <f t="shared" si="28"/>
        <v>-3264.4963249110306</v>
      </c>
      <c r="GI59" s="51">
        <f t="shared" si="29"/>
        <v>-3795.9259591988703</v>
      </c>
      <c r="GJ59" s="51">
        <f t="shared" si="30"/>
        <v>-4327.355593486709</v>
      </c>
      <c r="GK59" s="51">
        <f t="shared" si="31"/>
        <v>-4858.7852277745478</v>
      </c>
      <c r="GL59" s="51">
        <f t="shared" si="32"/>
        <v>-5390.2148620623875</v>
      </c>
      <c r="GM59" s="51">
        <f t="shared" si="33"/>
        <v>-5921.6444963502263</v>
      </c>
      <c r="GN59" s="51">
        <f t="shared" si="34"/>
        <v>-6453.074130638066</v>
      </c>
      <c r="GO59" s="51">
        <f t="shared" si="35"/>
        <v>-6984.5037649259048</v>
      </c>
      <c r="GP59" s="51">
        <f t="shared" si="36"/>
        <v>-7515.9333992137435</v>
      </c>
      <c r="GQ59" s="51">
        <f t="shared" si="37"/>
        <v>-8047.3630335015832</v>
      </c>
      <c r="GR59" s="51">
        <f t="shared" si="38"/>
        <v>-8578.7926677894229</v>
      </c>
      <c r="GS59" s="51">
        <f t="shared" si="39"/>
        <v>-9110.2223020772617</v>
      </c>
      <c r="GT59" s="51">
        <f t="shared" si="40"/>
        <v>-9641.6519363651005</v>
      </c>
      <c r="GU59" s="51">
        <f t="shared" si="41"/>
        <v>-10173.081570652939</v>
      </c>
      <c r="GV59" s="51">
        <f t="shared" si="42"/>
        <v>-10704.511204940778</v>
      </c>
      <c r="GW59" s="51">
        <f t="shared" si="43"/>
        <v>-11235.940839228619</v>
      </c>
      <c r="GX59" s="51">
        <f t="shared" si="44"/>
        <v>-11767.370473516457</v>
      </c>
      <c r="GY59" s="51">
        <f t="shared" si="45"/>
        <v>-12298.800107804298</v>
      </c>
      <c r="GZ59" s="51">
        <f t="shared" si="46"/>
        <v>-12830.229742092137</v>
      </c>
      <c r="HA59" s="51">
        <f t="shared" si="47"/>
        <v>-13361.659376379977</v>
      </c>
      <c r="HB59" s="51">
        <f t="shared" si="48"/>
        <v>-13893.089010667816</v>
      </c>
      <c r="HC59" s="51">
        <f t="shared" si="49"/>
        <v>-14424.518644955657</v>
      </c>
      <c r="HD59" s="51">
        <f t="shared" si="50"/>
        <v>-14955.948279243497</v>
      </c>
      <c r="HE59" s="51">
        <f t="shared" si="51"/>
        <v>-15487.377913531338</v>
      </c>
      <c r="HF59" s="51">
        <f t="shared" si="52"/>
        <v>-16018.807547819179</v>
      </c>
      <c r="HG59" s="51">
        <f t="shared" si="53"/>
        <v>-16550.237182107019</v>
      </c>
      <c r="HH59" s="51">
        <f t="shared" si="54"/>
        <v>-17081.666816394856</v>
      </c>
      <c r="HI59" s="51">
        <f t="shared" si="55"/>
        <v>-17613.096450682697</v>
      </c>
      <c r="HJ59" s="51">
        <f t="shared" si="56"/>
        <v>-18144.526084970537</v>
      </c>
      <c r="HK59" s="51">
        <f t="shared" si="57"/>
        <v>-18675.955719258378</v>
      </c>
      <c r="HL59" s="51">
        <f t="shared" si="58"/>
        <v>-19207.385353546219</v>
      </c>
      <c r="HM59" s="51">
        <f t="shared" si="59"/>
        <v>-19738.814987834063</v>
      </c>
      <c r="HN59" s="51">
        <f t="shared" si="60"/>
        <v>-20270.2446221219</v>
      </c>
      <c r="HP59" s="44">
        <v>41</v>
      </c>
      <c r="HQ59" s="52">
        <f t="shared" si="61"/>
        <v>3.5400324957269191E-12</v>
      </c>
      <c r="HR59" s="51">
        <f t="shared" si="147"/>
        <v>3.5400324957269191E-12</v>
      </c>
      <c r="HS59" s="51">
        <f t="shared" si="147"/>
        <v>3.5400324957269191E-12</v>
      </c>
      <c r="HT59" s="51">
        <f t="shared" si="147"/>
        <v>3.5400324957269191E-12</v>
      </c>
      <c r="HU59" s="51">
        <f t="shared" si="147"/>
        <v>3.5400324957269191E-12</v>
      </c>
      <c r="HV59" s="51">
        <f t="shared" si="147"/>
        <v>3.5400324957269191E-12</v>
      </c>
      <c r="HW59" s="51">
        <f t="shared" si="147"/>
        <v>3.5400324957269191E-12</v>
      </c>
      <c r="HX59" s="51">
        <f t="shared" si="147"/>
        <v>3.5400324957269191E-12</v>
      </c>
      <c r="HY59" s="51">
        <f t="shared" si="147"/>
        <v>3.5400324957269191E-12</v>
      </c>
      <c r="HZ59" s="51">
        <f t="shared" si="147"/>
        <v>3.5400324957269191E-12</v>
      </c>
      <c r="IA59" s="51">
        <f t="shared" si="147"/>
        <v>3.5400324957269191E-12</v>
      </c>
      <c r="IB59" s="51">
        <f t="shared" si="147"/>
        <v>3.5400324957269191E-12</v>
      </c>
      <c r="IC59" s="51">
        <f t="shared" si="147"/>
        <v>3.5400324957269191E-12</v>
      </c>
      <c r="ID59" s="51">
        <f t="shared" si="147"/>
        <v>3.5400324957269191E-12</v>
      </c>
      <c r="IE59" s="51">
        <f t="shared" si="147"/>
        <v>3.5400324957269191E-12</v>
      </c>
      <c r="IF59" s="51">
        <f t="shared" si="147"/>
        <v>3.5400324957269191E-12</v>
      </c>
      <c r="IG59" s="51">
        <f t="shared" si="147"/>
        <v>3.5400324957269191E-12</v>
      </c>
      <c r="IH59" s="51">
        <f t="shared" si="143"/>
        <v>3.5400324957269191E-12</v>
      </c>
      <c r="II59" s="51">
        <f t="shared" si="143"/>
        <v>3.5400324957269191E-12</v>
      </c>
      <c r="IJ59" s="51">
        <f t="shared" si="143"/>
        <v>3.5400324957269191E-12</v>
      </c>
      <c r="IK59" s="51">
        <f t="shared" si="143"/>
        <v>3.5400324957269191E-12</v>
      </c>
      <c r="IL59" s="51">
        <f t="shared" si="143"/>
        <v>3.5400324957269191E-12</v>
      </c>
      <c r="IM59" s="51">
        <f t="shared" si="143"/>
        <v>3.5400324957269191E-12</v>
      </c>
      <c r="IN59" s="51">
        <f t="shared" si="143"/>
        <v>3.5400324957269191E-12</v>
      </c>
      <c r="IO59" s="51">
        <f t="shared" si="143"/>
        <v>3.5400324957269191E-12</v>
      </c>
      <c r="IP59" s="51">
        <f t="shared" si="143"/>
        <v>3.5400324957269191E-12</v>
      </c>
      <c r="IQ59" s="51">
        <f t="shared" si="143"/>
        <v>3.5400324957269191E-12</v>
      </c>
      <c r="IR59" s="51">
        <f t="shared" si="143"/>
        <v>3.5400324957269191E-12</v>
      </c>
      <c r="IS59" s="51">
        <f t="shared" si="143"/>
        <v>3.5400324957269191E-12</v>
      </c>
      <c r="IT59" s="51">
        <f t="shared" si="143"/>
        <v>3.5400324957269191E-12</v>
      </c>
      <c r="IU59" s="51">
        <f t="shared" si="143"/>
        <v>3.5400324957269191E-12</v>
      </c>
      <c r="IV59" s="51">
        <f t="shared" si="143"/>
        <v>3.5400324957269191E-12</v>
      </c>
      <c r="IW59" s="51">
        <f t="shared" si="148"/>
        <v>3.5400324957269191E-12</v>
      </c>
      <c r="IX59" s="51">
        <f t="shared" si="148"/>
        <v>3.5400324957269191E-12</v>
      </c>
      <c r="IY59" s="51">
        <f t="shared" si="148"/>
        <v>3.5400324957269191E-12</v>
      </c>
      <c r="IZ59" s="51">
        <f t="shared" si="148"/>
        <v>3.5400324957269191E-12</v>
      </c>
      <c r="JA59" s="51">
        <f t="shared" si="148"/>
        <v>3.5400324957269191E-12</v>
      </c>
      <c r="JB59" s="51">
        <f t="shared" si="148"/>
        <v>3.5400324957269191E-12</v>
      </c>
      <c r="JC59" s="51">
        <f t="shared" si="148"/>
        <v>3.5400324957269191E-12</v>
      </c>
      <c r="JD59" s="51">
        <f t="shared" si="148"/>
        <v>3.5400324957269191E-12</v>
      </c>
      <c r="JE59" s="51">
        <f t="shared" si="148"/>
        <v>3.5400324957269191E-12</v>
      </c>
      <c r="JG59" s="44">
        <v>41</v>
      </c>
      <c r="JH59" s="51">
        <f t="shared" si="152"/>
        <v>3.8535782310627315E-12</v>
      </c>
      <c r="JI59" s="51">
        <f t="shared" si="152"/>
        <v>197.41282339707865</v>
      </c>
      <c r="JJ59" s="51">
        <f t="shared" si="152"/>
        <v>384.70191226097012</v>
      </c>
      <c r="JK59" s="51">
        <f t="shared" si="152"/>
        <v>561.86726659167823</v>
      </c>
      <c r="JL59" s="51">
        <f t="shared" si="152"/>
        <v>728.90888638920308</v>
      </c>
      <c r="JM59" s="51">
        <f t="shared" si="152"/>
        <v>885.8267716535446</v>
      </c>
      <c r="JN59" s="51">
        <f t="shared" si="152"/>
        <v>1032.6209223847029</v>
      </c>
      <c r="JO59" s="51">
        <f t="shared" si="152"/>
        <v>1169.291338582678</v>
      </c>
      <c r="JP59" s="51">
        <f t="shared" si="152"/>
        <v>1295.8380202474693</v>
      </c>
      <c r="JQ59" s="51">
        <f t="shared" si="152"/>
        <v>1412.2609673790776</v>
      </c>
      <c r="JR59" s="51">
        <f t="shared" si="152"/>
        <v>1518.5601799775027</v>
      </c>
      <c r="JS59" s="51">
        <f t="shared" si="152"/>
        <v>1614.7356580427445</v>
      </c>
      <c r="JT59" s="51">
        <f t="shared" si="152"/>
        <v>1700.7874015748027</v>
      </c>
      <c r="JU59" s="51">
        <f t="shared" si="152"/>
        <v>1776.7154105736781</v>
      </c>
      <c r="JV59" s="51">
        <f t="shared" si="152"/>
        <v>1842.51968503937</v>
      </c>
      <c r="JW59" s="51">
        <f t="shared" si="152"/>
        <v>1898.2002249718785</v>
      </c>
      <c r="JX59" s="51">
        <f t="shared" si="149"/>
        <v>1943.7570303712041</v>
      </c>
      <c r="JY59" s="51">
        <f t="shared" si="149"/>
        <v>1979.1901012373455</v>
      </c>
      <c r="JZ59" s="51">
        <f t="shared" si="149"/>
        <v>2004.4994375703038</v>
      </c>
      <c r="KA59" s="51">
        <f t="shared" si="149"/>
        <v>2019.685039370079</v>
      </c>
      <c r="KB59" s="51">
        <f t="shared" si="149"/>
        <v>2024.7469066366707</v>
      </c>
      <c r="KC59" s="51">
        <f t="shared" si="149"/>
        <v>2019.685039370079</v>
      </c>
      <c r="KD59" s="51">
        <f t="shared" si="149"/>
        <v>2004.4994375703041</v>
      </c>
      <c r="KE59" s="51">
        <f t="shared" si="149"/>
        <v>1979.1901012373455</v>
      </c>
      <c r="KF59" s="51">
        <f t="shared" si="149"/>
        <v>1943.7570303712041</v>
      </c>
      <c r="KG59" s="51">
        <f t="shared" si="149"/>
        <v>1898.2002249718785</v>
      </c>
      <c r="KH59" s="51">
        <f t="shared" si="149"/>
        <v>1842.51968503937</v>
      </c>
      <c r="KI59" s="51">
        <f t="shared" si="149"/>
        <v>1776.7154105736786</v>
      </c>
      <c r="KJ59" s="51">
        <f t="shared" si="149"/>
        <v>1700.7874015748032</v>
      </c>
      <c r="KK59" s="51">
        <f t="shared" si="149"/>
        <v>1614.7356580427449</v>
      </c>
      <c r="KL59" s="51">
        <f t="shared" si="149"/>
        <v>1518.5601799775027</v>
      </c>
      <c r="KM59" s="51">
        <f t="shared" si="153"/>
        <v>1412.2609673790776</v>
      </c>
      <c r="KN59" s="51">
        <f t="shared" si="153"/>
        <v>1295.8380202474691</v>
      </c>
      <c r="KO59" s="51">
        <f t="shared" si="153"/>
        <v>1169.2913385826776</v>
      </c>
      <c r="KP59" s="51">
        <f t="shared" si="153"/>
        <v>1032.620922384702</v>
      </c>
      <c r="KQ59" s="51">
        <f t="shared" si="153"/>
        <v>885.82677165354335</v>
      </c>
      <c r="KR59" s="51">
        <f t="shared" si="153"/>
        <v>728.90888638920137</v>
      </c>
      <c r="KS59" s="51">
        <f t="shared" si="153"/>
        <v>561.86726659167584</v>
      </c>
      <c r="KT59" s="51">
        <f t="shared" si="153"/>
        <v>384.70191226096728</v>
      </c>
      <c r="KU59" s="51">
        <f t="shared" si="153"/>
        <v>197.41282339707516</v>
      </c>
      <c r="KV59" s="51">
        <f t="shared" si="153"/>
        <v>0</v>
      </c>
      <c r="KX59" s="53">
        <f t="shared" si="113"/>
        <v>986.9407493916824</v>
      </c>
      <c r="KY59" s="53">
        <f t="shared" si="65"/>
        <v>569.56636532362552</v>
      </c>
      <c r="KZ59" s="53">
        <f t="shared" si="66"/>
        <v>670.63425609405908</v>
      </c>
      <c r="LA59" s="53">
        <f t="shared" si="67"/>
        <v>1147.1513654820178</v>
      </c>
      <c r="LB59" s="53">
        <f t="shared" si="68"/>
        <v>1700.217440172363</v>
      </c>
      <c r="LC59" s="53">
        <f t="shared" si="69"/>
        <v>2267.9638535031863</v>
      </c>
      <c r="LD59" s="53">
        <f t="shared" si="70"/>
        <v>2836.5689901479391</v>
      </c>
      <c r="LE59" s="53">
        <f t="shared" si="71"/>
        <v>3401.6731528539626</v>
      </c>
      <c r="LF59" s="53">
        <f t="shared" si="72"/>
        <v>3961.6315804872957</v>
      </c>
      <c r="LG59" s="53">
        <f t="shared" si="73"/>
        <v>4515.8052446565189</v>
      </c>
      <c r="LH59" s="53">
        <f t="shared" si="74"/>
        <v>5063.9985676459892</v>
      </c>
      <c r="LI59" s="53">
        <f t="shared" si="75"/>
        <v>5606.2382776425384</v>
      </c>
      <c r="LJ59" s="53">
        <f t="shared" si="76"/>
        <v>6142.6744676293038</v>
      </c>
      <c r="LK59" s="53">
        <f t="shared" si="77"/>
        <v>6673.5317854689883</v>
      </c>
      <c r="LL59" s="53">
        <f t="shared" si="78"/>
        <v>7199.0834211573747</v>
      </c>
      <c r="LM59" s="53">
        <f t="shared" si="79"/>
        <v>7719.6363336956492</v>
      </c>
      <c r="LN59" s="53">
        <f t="shared" si="80"/>
        <v>8235.5223902779289</v>
      </c>
      <c r="LO59" s="53">
        <f t="shared" si="81"/>
        <v>8747.092783518161</v>
      </c>
      <c r="LP59" s="53">
        <f t="shared" si="82"/>
        <v>9254.714345811899</v>
      </c>
      <c r="LQ59" s="53">
        <f t="shared" si="83"/>
        <v>9758.7670003967141</v>
      </c>
      <c r="LR59" s="53">
        <f t="shared" si="84"/>
        <v>10259.641912358209</v>
      </c>
      <c r="LS59" s="53">
        <f t="shared" si="85"/>
        <v>10757.740079492738</v>
      </c>
      <c r="LT59" s="53">
        <f t="shared" si="86"/>
        <v>11253.471203249319</v>
      </c>
      <c r="LU59" s="53">
        <f t="shared" si="87"/>
        <v>11747.252738966383</v>
      </c>
      <c r="LV59" s="53">
        <f t="shared" si="88"/>
        <v>12239.509060429647</v>
      </c>
      <c r="LW59" s="53">
        <f t="shared" si="89"/>
        <v>12730.670696156463</v>
      </c>
      <c r="LX59" s="53">
        <f t="shared" si="90"/>
        <v>13221.173609182295</v>
      </c>
      <c r="LY59" s="53">
        <f t="shared" si="91"/>
        <v>13711.458501593219</v>
      </c>
      <c r="LZ59" s="53">
        <f t="shared" si="92"/>
        <v>14201.970131443226</v>
      </c>
      <c r="MA59" s="53">
        <f t="shared" si="93"/>
        <v>14693.156634118401</v>
      </c>
      <c r="MB59" s="53">
        <f t="shared" si="94"/>
        <v>15185.468843339888</v>
      </c>
      <c r="MC59" s="53">
        <f t="shared" si="95"/>
        <v>15679.35960925974</v>
      </c>
      <c r="MD59" s="53">
        <f t="shared" si="96"/>
        <v>16175.283112768855</v>
      </c>
      <c r="ME59" s="53">
        <f t="shared" si="97"/>
        <v>16673.694176380086</v>
      </c>
      <c r="MF59" s="53">
        <f t="shared" si="98"/>
        <v>17175.047572986954</v>
      </c>
      <c r="MG59" s="53">
        <f t="shared" si="99"/>
        <v>17679.797334505445</v>
      </c>
      <c r="MH59" s="53">
        <f t="shared" si="100"/>
        <v>18188.396062933851</v>
      </c>
      <c r="MI59" s="53">
        <f t="shared" si="101"/>
        <v>18701.294246749374</v>
      </c>
      <c r="MJ59" s="53">
        <f t="shared" si="102"/>
        <v>19218.93958582298</v>
      </c>
      <c r="MK59" s="53">
        <f t="shared" si="103"/>
        <v>19741.776328194672</v>
      </c>
      <c r="ML59" s="53">
        <f t="shared" si="104"/>
        <v>20270.2446221219</v>
      </c>
      <c r="MS59" s="54"/>
      <c r="MT59" s="54"/>
      <c r="MU59" s="54"/>
      <c r="MV59" s="54"/>
      <c r="MW59" s="54"/>
      <c r="MX59" s="54"/>
      <c r="MY59" s="54"/>
      <c r="MZ59" s="54"/>
      <c r="NA59" s="54"/>
      <c r="NB59" s="54"/>
      <c r="NC59" s="54"/>
      <c r="ND59" s="54"/>
      <c r="NE59" s="54"/>
      <c r="NF59" s="54"/>
      <c r="NG59" s="54"/>
      <c r="NH59" s="54"/>
      <c r="NI59" s="54"/>
      <c r="NJ59" s="54"/>
      <c r="NK59" s="54"/>
      <c r="NL59" s="54"/>
      <c r="NM59" s="54"/>
      <c r="NN59" s="54"/>
      <c r="NO59" s="54"/>
      <c r="NP59" s="54"/>
      <c r="NQ59" s="54"/>
      <c r="NR59" s="54"/>
      <c r="NS59" s="54"/>
      <c r="NT59" s="54"/>
      <c r="NU59" s="54"/>
      <c r="NV59" s="54"/>
      <c r="NW59" s="54"/>
      <c r="NX59" s="54"/>
      <c r="NY59" s="54"/>
      <c r="NZ59" s="54"/>
      <c r="OA59" s="54"/>
      <c r="OB59" s="54"/>
      <c r="OC59" s="54"/>
      <c r="OD59" s="54"/>
      <c r="OE59" s="54"/>
      <c r="OF59" s="54"/>
      <c r="OG59" s="54"/>
      <c r="OH59" s="55"/>
      <c r="OI59" s="55"/>
      <c r="OJ59" s="55"/>
      <c r="OK59" s="55"/>
      <c r="OL59" s="55"/>
      <c r="OM59" s="55"/>
      <c r="ON59" s="55"/>
      <c r="OO59" s="55"/>
      <c r="OP59" s="55"/>
      <c r="OQ59" s="55"/>
      <c r="OR59" s="55"/>
    </row>
    <row r="60" spans="1:408" s="86" customFormat="1" ht="13.8" x14ac:dyDescent="0.3">
      <c r="A60" s="92"/>
      <c r="B60" s="95"/>
      <c r="C60" s="94"/>
      <c r="D60" s="96"/>
      <c r="E60" s="96"/>
      <c r="F60" s="97" t="s">
        <v>108</v>
      </c>
      <c r="G60" s="94"/>
      <c r="H60" s="96"/>
      <c r="I60" s="96"/>
      <c r="J60" s="96"/>
      <c r="K60" s="92"/>
      <c r="L60" s="28"/>
      <c r="M60" s="11"/>
      <c r="N60" s="11"/>
      <c r="O60" s="11"/>
      <c r="P60" s="11"/>
      <c r="Q60" s="11"/>
      <c r="R60" s="12"/>
      <c r="S60" s="12"/>
      <c r="T60" s="28"/>
    </row>
    <row r="61" spans="1:408" s="5" customFormat="1" ht="13.8" x14ac:dyDescent="0.3">
      <c r="A61" s="92"/>
      <c r="B61" s="96"/>
      <c r="C61" s="96"/>
      <c r="D61" s="96"/>
      <c r="E61" s="96"/>
      <c r="F61" s="98" t="s">
        <v>109</v>
      </c>
      <c r="G61" s="96"/>
      <c r="H61" s="96"/>
      <c r="I61" s="96"/>
      <c r="J61" s="96"/>
      <c r="K61" s="92"/>
      <c r="M61" s="11"/>
      <c r="N61" s="11"/>
      <c r="O61" s="11"/>
      <c r="P61" s="11"/>
      <c r="Q61" s="11"/>
      <c r="R61" s="12"/>
      <c r="S61" s="12"/>
    </row>
    <row r="62" spans="1:408" s="5" customFormat="1" ht="13.8" x14ac:dyDescent="0.3">
      <c r="M62" s="11"/>
      <c r="N62" s="11"/>
      <c r="O62" s="11"/>
      <c r="P62" s="11"/>
      <c r="Q62" s="11"/>
      <c r="R62" s="12"/>
      <c r="S62" s="12"/>
    </row>
    <row r="63" spans="1:408" s="5" customFormat="1" ht="13.8" x14ac:dyDescent="0.3">
      <c r="M63" s="11"/>
      <c r="N63" s="11"/>
      <c r="O63" s="11"/>
      <c r="P63" s="11"/>
      <c r="Q63" s="11"/>
      <c r="R63" s="12"/>
      <c r="S63" s="12"/>
      <c r="KX63" s="89"/>
    </row>
    <row r="64" spans="1:408" s="5" customFormat="1" ht="13.8" x14ac:dyDescent="0.3">
      <c r="M64" s="11"/>
      <c r="N64" s="11"/>
      <c r="O64" s="11"/>
      <c r="P64" s="11"/>
      <c r="Q64" s="11"/>
      <c r="R64" s="12"/>
      <c r="S64" s="12"/>
    </row>
    <row r="65" spans="13:19" s="5" customFormat="1" ht="13.8" x14ac:dyDescent="0.3">
      <c r="M65" s="11"/>
      <c r="N65" s="11"/>
      <c r="O65" s="11"/>
      <c r="P65" s="11"/>
      <c r="Q65" s="11"/>
      <c r="R65" s="12"/>
      <c r="S65" s="12"/>
    </row>
    <row r="66" spans="13:19" s="5" customFormat="1" ht="13.8" x14ac:dyDescent="0.3">
      <c r="M66" s="11"/>
      <c r="N66" s="11"/>
      <c r="O66" s="11"/>
      <c r="P66" s="11"/>
      <c r="Q66" s="11"/>
      <c r="R66" s="12"/>
      <c r="S66" s="12"/>
    </row>
    <row r="67" spans="13:19" s="5" customFormat="1" ht="13.8" x14ac:dyDescent="0.3">
      <c r="M67" s="11"/>
      <c r="N67" s="11"/>
      <c r="O67" s="11"/>
      <c r="P67" s="11"/>
      <c r="Q67" s="11"/>
      <c r="R67" s="12"/>
      <c r="S67" s="12"/>
    </row>
    <row r="68" spans="13:19" s="5" customFormat="1" ht="13.8" x14ac:dyDescent="0.3">
      <c r="M68" s="11"/>
      <c r="N68" s="11"/>
      <c r="O68" s="11"/>
      <c r="P68" s="11"/>
      <c r="Q68" s="11"/>
      <c r="R68" s="12"/>
      <c r="S68" s="12"/>
    </row>
    <row r="69" spans="13:19" s="5" customFormat="1" ht="13.8" x14ac:dyDescent="0.3">
      <c r="M69" s="11"/>
      <c r="N69" s="11"/>
      <c r="O69" s="11"/>
      <c r="P69" s="11"/>
      <c r="Q69" s="11"/>
      <c r="R69" s="12"/>
      <c r="S69" s="12"/>
    </row>
    <row r="70" spans="13:19" s="5" customFormat="1" ht="13.8" x14ac:dyDescent="0.3">
      <c r="M70" s="11"/>
      <c r="N70" s="11"/>
      <c r="O70" s="11"/>
      <c r="P70" s="11"/>
      <c r="Q70" s="11"/>
      <c r="R70" s="12"/>
      <c r="S70" s="12"/>
    </row>
    <row r="71" spans="13:19" s="5" customFormat="1" ht="13.8" x14ac:dyDescent="0.3">
      <c r="M71" s="11"/>
      <c r="N71" s="11"/>
      <c r="O71" s="11"/>
      <c r="P71" s="11"/>
      <c r="Q71" s="11"/>
      <c r="R71" s="12"/>
      <c r="S71" s="12"/>
    </row>
    <row r="72" spans="13:19" s="5" customFormat="1" ht="13.8" x14ac:dyDescent="0.3">
      <c r="M72" s="11"/>
      <c r="N72" s="11"/>
      <c r="O72" s="11"/>
      <c r="P72" s="11"/>
      <c r="Q72" s="11"/>
      <c r="R72" s="12"/>
      <c r="S72" s="12"/>
    </row>
    <row r="73" spans="13:19" s="5" customFormat="1" ht="13.8" x14ac:dyDescent="0.3">
      <c r="M73" s="11"/>
      <c r="N73" s="11"/>
      <c r="O73" s="11"/>
      <c r="P73" s="11"/>
      <c r="Q73" s="11"/>
      <c r="R73" s="12"/>
      <c r="S73" s="12"/>
    </row>
    <row r="74" spans="13:19" s="5" customFormat="1" ht="13.8" x14ac:dyDescent="0.3">
      <c r="M74" s="11"/>
      <c r="N74" s="11"/>
      <c r="O74" s="11"/>
      <c r="P74" s="11"/>
      <c r="Q74" s="11"/>
      <c r="R74" s="12"/>
      <c r="S74" s="12"/>
    </row>
    <row r="75" spans="13:19" s="5" customFormat="1" ht="13.8" x14ac:dyDescent="0.3">
      <c r="M75" s="11"/>
      <c r="N75" s="11"/>
      <c r="O75" s="11"/>
      <c r="P75" s="11"/>
      <c r="Q75" s="11"/>
      <c r="R75" s="12"/>
      <c r="S75" s="12"/>
    </row>
    <row r="76" spans="13:19" s="5" customFormat="1" ht="13.8" x14ac:dyDescent="0.3">
      <c r="M76" s="11"/>
      <c r="N76" s="11"/>
      <c r="O76" s="11"/>
      <c r="P76" s="11"/>
      <c r="Q76" s="11"/>
      <c r="R76" s="12"/>
      <c r="S76" s="12"/>
    </row>
    <row r="77" spans="13:19" s="5" customFormat="1" ht="13.8" x14ac:dyDescent="0.3">
      <c r="M77" s="11"/>
      <c r="N77" s="11"/>
      <c r="O77" s="11"/>
      <c r="P77" s="11"/>
      <c r="Q77" s="11"/>
      <c r="R77" s="12"/>
      <c r="S77" s="12"/>
    </row>
    <row r="78" spans="13:19" s="5" customFormat="1" ht="13.8" x14ac:dyDescent="0.3">
      <c r="M78" s="11"/>
      <c r="N78" s="11"/>
      <c r="O78" s="11"/>
      <c r="P78" s="11"/>
      <c r="Q78" s="11"/>
      <c r="R78" s="12"/>
      <c r="S78" s="12"/>
    </row>
    <row r="79" spans="13:19" s="5" customFormat="1" ht="13.8" x14ac:dyDescent="0.3">
      <c r="M79" s="11"/>
      <c r="N79" s="11"/>
      <c r="O79" s="11"/>
      <c r="P79" s="11"/>
      <c r="Q79" s="11"/>
      <c r="R79" s="12"/>
      <c r="S79" s="12"/>
    </row>
    <row r="80" spans="13:19" s="5" customFormat="1" ht="13.8" x14ac:dyDescent="0.3">
      <c r="M80" s="11"/>
      <c r="N80" s="11"/>
      <c r="O80" s="11"/>
      <c r="P80" s="11"/>
      <c r="Q80" s="11"/>
      <c r="R80" s="12"/>
      <c r="S80" s="12"/>
    </row>
    <row r="81" spans="13:19" s="5" customFormat="1" ht="13.8" x14ac:dyDescent="0.3">
      <c r="M81" s="11"/>
      <c r="N81" s="11"/>
      <c r="O81" s="11"/>
      <c r="P81" s="11"/>
      <c r="Q81" s="11"/>
      <c r="R81" s="12"/>
      <c r="S81" s="12"/>
    </row>
    <row r="82" spans="13:19" s="5" customFormat="1" ht="13.8" x14ac:dyDescent="0.3">
      <c r="M82" s="11"/>
      <c r="N82" s="11"/>
      <c r="O82" s="11"/>
      <c r="P82" s="11"/>
      <c r="Q82" s="11"/>
      <c r="R82" s="12"/>
      <c r="S82" s="12"/>
    </row>
    <row r="83" spans="13:19" s="5" customFormat="1" ht="13.8" x14ac:dyDescent="0.3">
      <c r="M83" s="11"/>
      <c r="N83" s="11"/>
      <c r="O83" s="11"/>
      <c r="P83" s="11"/>
      <c r="Q83" s="11"/>
      <c r="R83" s="12"/>
      <c r="S83" s="12"/>
    </row>
    <row r="84" spans="13:19" s="5" customFormat="1" ht="13.8" x14ac:dyDescent="0.3">
      <c r="M84" s="11"/>
      <c r="N84" s="11"/>
      <c r="O84" s="11"/>
      <c r="P84" s="11"/>
      <c r="Q84" s="11"/>
      <c r="R84" s="12"/>
      <c r="S84" s="12"/>
    </row>
    <row r="85" spans="13:19" s="5" customFormat="1" ht="13.8" x14ac:dyDescent="0.3">
      <c r="M85" s="11"/>
      <c r="N85" s="11"/>
      <c r="O85" s="11"/>
      <c r="P85" s="11"/>
      <c r="Q85" s="11"/>
      <c r="R85" s="12"/>
      <c r="S85" s="12"/>
    </row>
    <row r="86" spans="13:19" s="5" customFormat="1" ht="13.8" x14ac:dyDescent="0.3">
      <c r="M86" s="11"/>
      <c r="N86" s="11"/>
      <c r="O86" s="11"/>
      <c r="P86" s="11"/>
      <c r="Q86" s="11"/>
      <c r="R86" s="12"/>
      <c r="S86" s="12"/>
    </row>
    <row r="87" spans="13:19" s="5" customFormat="1" ht="13.8" x14ac:dyDescent="0.3">
      <c r="M87" s="11"/>
      <c r="N87" s="11"/>
      <c r="O87" s="11"/>
      <c r="P87" s="11"/>
      <c r="Q87" s="11"/>
      <c r="R87" s="12"/>
      <c r="S87" s="12"/>
    </row>
    <row r="88" spans="13:19" s="5" customFormat="1" ht="13.8" x14ac:dyDescent="0.3">
      <c r="M88" s="11"/>
      <c r="N88" s="11"/>
      <c r="O88" s="11"/>
      <c r="P88" s="11"/>
      <c r="Q88" s="11"/>
      <c r="R88" s="12"/>
      <c r="S88" s="12"/>
    </row>
    <row r="89" spans="13:19" s="5" customFormat="1" ht="13.8" x14ac:dyDescent="0.3">
      <c r="M89" s="11"/>
      <c r="N89" s="11"/>
      <c r="O89" s="11"/>
      <c r="P89" s="11"/>
      <c r="Q89" s="11"/>
      <c r="R89" s="12"/>
      <c r="S89" s="12"/>
    </row>
    <row r="90" spans="13:19" s="5" customFormat="1" ht="13.8" x14ac:dyDescent="0.3">
      <c r="M90" s="11"/>
      <c r="N90" s="11"/>
      <c r="O90" s="11"/>
      <c r="P90" s="11"/>
      <c r="Q90" s="11"/>
      <c r="R90" s="12"/>
      <c r="S90" s="12"/>
    </row>
    <row r="91" spans="13:19" s="5" customFormat="1" ht="13.8" x14ac:dyDescent="0.3">
      <c r="M91" s="11"/>
      <c r="N91" s="11"/>
      <c r="O91" s="11"/>
      <c r="P91" s="11"/>
      <c r="Q91" s="11"/>
      <c r="R91" s="12"/>
      <c r="S91" s="12"/>
    </row>
    <row r="92" spans="13:19" s="5" customFormat="1" ht="13.8" x14ac:dyDescent="0.3">
      <c r="M92" s="11"/>
      <c r="N92" s="11"/>
      <c r="O92" s="11"/>
      <c r="P92" s="11"/>
      <c r="Q92" s="11"/>
      <c r="R92" s="12"/>
      <c r="S92" s="12"/>
    </row>
    <row r="93" spans="13:19" s="5" customFormat="1" ht="13.8" x14ac:dyDescent="0.3">
      <c r="M93" s="11"/>
      <c r="N93" s="11"/>
      <c r="O93" s="11"/>
      <c r="P93" s="11"/>
      <c r="Q93" s="11"/>
      <c r="R93" s="12"/>
      <c r="S93" s="12"/>
    </row>
    <row r="94" spans="13:19" s="5" customFormat="1" ht="13.8" x14ac:dyDescent="0.3">
      <c r="M94" s="11"/>
      <c r="N94" s="11"/>
      <c r="O94" s="11"/>
      <c r="P94" s="11"/>
      <c r="Q94" s="11"/>
      <c r="R94" s="12"/>
      <c r="S94" s="12"/>
    </row>
    <row r="95" spans="13:19" s="5" customFormat="1" ht="13.8" x14ac:dyDescent="0.3">
      <c r="M95" s="11"/>
      <c r="N95" s="11"/>
      <c r="O95" s="11"/>
      <c r="P95" s="11"/>
      <c r="Q95" s="11"/>
      <c r="R95" s="12"/>
      <c r="S95" s="12"/>
    </row>
    <row r="96" spans="13:19" s="5" customFormat="1" ht="13.8" x14ac:dyDescent="0.3">
      <c r="M96" s="11"/>
      <c r="N96" s="11"/>
      <c r="O96" s="11"/>
      <c r="P96" s="11"/>
      <c r="Q96" s="11"/>
      <c r="R96" s="12"/>
      <c r="S96" s="12"/>
    </row>
    <row r="97" spans="13:19" s="5" customFormat="1" ht="13.8" x14ac:dyDescent="0.3">
      <c r="M97" s="11"/>
      <c r="N97" s="11"/>
      <c r="O97" s="11"/>
      <c r="P97" s="11"/>
      <c r="Q97" s="11"/>
      <c r="R97" s="12"/>
      <c r="S97" s="12"/>
    </row>
    <row r="98" spans="13:19" s="5" customFormat="1" ht="13.8" x14ac:dyDescent="0.3">
      <c r="M98" s="11"/>
      <c r="N98" s="11"/>
      <c r="O98" s="11"/>
      <c r="P98" s="11"/>
      <c r="Q98" s="11"/>
      <c r="R98" s="12"/>
      <c r="S98" s="12"/>
    </row>
    <row r="99" spans="13:19" s="5" customFormat="1" ht="13.8" x14ac:dyDescent="0.3">
      <c r="M99" s="11"/>
      <c r="N99" s="11"/>
      <c r="O99" s="11"/>
      <c r="P99" s="11"/>
      <c r="Q99" s="11"/>
      <c r="R99" s="12"/>
      <c r="S99" s="12"/>
    </row>
    <row r="100" spans="13:19" s="5" customFormat="1" ht="13.8" x14ac:dyDescent="0.3">
      <c r="M100" s="11"/>
      <c r="N100" s="11"/>
      <c r="O100" s="11"/>
      <c r="P100" s="11"/>
      <c r="Q100" s="11"/>
      <c r="R100" s="12"/>
      <c r="S100" s="12"/>
    </row>
    <row r="101" spans="13:19" s="5" customFormat="1" ht="13.8" x14ac:dyDescent="0.3">
      <c r="M101" s="11"/>
      <c r="N101" s="11"/>
      <c r="O101" s="11"/>
      <c r="P101" s="11"/>
      <c r="Q101" s="11"/>
      <c r="R101" s="12"/>
      <c r="S101" s="12"/>
    </row>
    <row r="102" spans="13:19" s="5" customFormat="1" ht="13.8" x14ac:dyDescent="0.3">
      <c r="M102" s="11"/>
      <c r="N102" s="11"/>
      <c r="O102" s="11"/>
      <c r="P102" s="11"/>
      <c r="Q102" s="11"/>
      <c r="R102" s="12"/>
      <c r="S102" s="12"/>
    </row>
    <row r="103" spans="13:19" s="5" customFormat="1" ht="13.8" x14ac:dyDescent="0.3">
      <c r="M103" s="11"/>
      <c r="N103" s="11"/>
      <c r="O103" s="11"/>
      <c r="P103" s="11"/>
      <c r="Q103" s="11"/>
      <c r="R103" s="12"/>
      <c r="S103" s="12"/>
    </row>
    <row r="104" spans="13:19" s="5" customFormat="1" ht="13.8" x14ac:dyDescent="0.3">
      <c r="M104" s="11"/>
      <c r="N104" s="11"/>
      <c r="O104" s="11"/>
      <c r="P104" s="11"/>
      <c r="Q104" s="11"/>
      <c r="R104" s="12"/>
      <c r="S104" s="12"/>
    </row>
    <row r="105" spans="13:19" s="5" customFormat="1" ht="13.8" x14ac:dyDescent="0.3">
      <c r="M105" s="11"/>
      <c r="N105" s="11"/>
      <c r="O105" s="11"/>
      <c r="P105" s="11"/>
      <c r="Q105" s="11"/>
      <c r="R105" s="12"/>
      <c r="S105" s="12"/>
    </row>
    <row r="106" spans="13:19" s="5" customFormat="1" ht="13.8" x14ac:dyDescent="0.3">
      <c r="M106" s="11"/>
      <c r="N106" s="11"/>
      <c r="O106" s="11"/>
      <c r="P106" s="11"/>
      <c r="Q106" s="11"/>
      <c r="R106" s="12"/>
      <c r="S106" s="12"/>
    </row>
    <row r="107" spans="13:19" s="5" customFormat="1" ht="13.8" x14ac:dyDescent="0.3">
      <c r="M107" s="11"/>
      <c r="N107" s="11"/>
      <c r="O107" s="11"/>
      <c r="P107" s="11"/>
      <c r="Q107" s="11"/>
      <c r="R107" s="12"/>
      <c r="S107" s="12"/>
    </row>
    <row r="108" spans="13:19" s="5" customFormat="1" ht="13.8" x14ac:dyDescent="0.3">
      <c r="M108" s="11"/>
      <c r="N108" s="11"/>
      <c r="O108" s="11"/>
      <c r="P108" s="11"/>
      <c r="Q108" s="11"/>
      <c r="R108" s="12"/>
      <c r="S108" s="12"/>
    </row>
    <row r="109" spans="13:19" s="5" customFormat="1" ht="13.8" x14ac:dyDescent="0.3">
      <c r="M109" s="11"/>
      <c r="N109" s="11"/>
      <c r="O109" s="11"/>
      <c r="P109" s="11"/>
      <c r="Q109" s="11"/>
      <c r="R109" s="12"/>
      <c r="S109" s="12"/>
    </row>
    <row r="110" spans="13:19" s="5" customFormat="1" ht="13.8" x14ac:dyDescent="0.3">
      <c r="M110" s="11"/>
      <c r="N110" s="11"/>
      <c r="O110" s="11"/>
      <c r="P110" s="11"/>
      <c r="Q110" s="11"/>
      <c r="R110" s="12"/>
      <c r="S110" s="12"/>
    </row>
    <row r="111" spans="13:19" s="5" customFormat="1" ht="13.8" x14ac:dyDescent="0.3">
      <c r="M111" s="11"/>
      <c r="N111" s="11"/>
      <c r="O111" s="11"/>
      <c r="P111" s="11"/>
      <c r="Q111" s="11"/>
      <c r="R111" s="12"/>
      <c r="S111" s="12"/>
    </row>
    <row r="112" spans="13:19" s="5" customFormat="1" ht="13.8" x14ac:dyDescent="0.3">
      <c r="M112" s="11"/>
      <c r="N112" s="11"/>
      <c r="O112" s="11"/>
      <c r="P112" s="11"/>
      <c r="Q112" s="11"/>
      <c r="R112" s="12"/>
      <c r="S112" s="12"/>
    </row>
    <row r="113" spans="13:19" s="5" customFormat="1" ht="13.8" x14ac:dyDescent="0.3">
      <c r="M113" s="11"/>
      <c r="N113" s="11"/>
      <c r="O113" s="11"/>
      <c r="P113" s="11"/>
      <c r="Q113" s="11"/>
      <c r="R113" s="12"/>
      <c r="S113" s="12"/>
    </row>
    <row r="114" spans="13:19" s="5" customFormat="1" ht="13.8" x14ac:dyDescent="0.3">
      <c r="M114" s="11"/>
      <c r="N114" s="11"/>
      <c r="O114" s="11"/>
      <c r="P114" s="11"/>
      <c r="Q114" s="11"/>
      <c r="R114" s="12"/>
      <c r="S114" s="12"/>
    </row>
    <row r="115" spans="13:19" s="5" customFormat="1" ht="13.8" x14ac:dyDescent="0.3">
      <c r="M115" s="11"/>
      <c r="N115" s="11"/>
      <c r="O115" s="11"/>
      <c r="P115" s="11"/>
      <c r="Q115" s="11"/>
      <c r="R115" s="12"/>
      <c r="S115" s="12"/>
    </row>
    <row r="116" spans="13:19" s="5" customFormat="1" ht="13.8" x14ac:dyDescent="0.3">
      <c r="M116" s="11"/>
      <c r="N116" s="11"/>
      <c r="O116" s="11"/>
      <c r="P116" s="11"/>
      <c r="Q116" s="11"/>
      <c r="R116" s="12"/>
      <c r="S116" s="12"/>
    </row>
    <row r="117" spans="13:19" s="5" customFormat="1" ht="13.8" x14ac:dyDescent="0.3">
      <c r="M117" s="11"/>
      <c r="N117" s="11"/>
      <c r="O117" s="11"/>
      <c r="P117" s="11"/>
      <c r="Q117" s="11"/>
      <c r="R117" s="12"/>
      <c r="S117" s="12"/>
    </row>
    <row r="118" spans="13:19" s="5" customFormat="1" ht="13.8" x14ac:dyDescent="0.3">
      <c r="M118" s="11"/>
      <c r="N118" s="11"/>
      <c r="O118" s="11"/>
      <c r="P118" s="11"/>
      <c r="Q118" s="11"/>
      <c r="R118" s="12"/>
      <c r="S118" s="12"/>
    </row>
    <row r="119" spans="13:19" s="5" customFormat="1" ht="13.8" x14ac:dyDescent="0.3">
      <c r="M119" s="11"/>
      <c r="N119" s="11"/>
      <c r="O119" s="11"/>
      <c r="P119" s="11"/>
      <c r="Q119" s="11"/>
      <c r="R119" s="12"/>
      <c r="S119" s="12"/>
    </row>
    <row r="120" spans="13:19" s="5" customFormat="1" ht="13.8" x14ac:dyDescent="0.3">
      <c r="M120" s="11"/>
      <c r="N120" s="11"/>
      <c r="O120" s="11"/>
      <c r="P120" s="11"/>
      <c r="Q120" s="11"/>
      <c r="R120" s="12"/>
      <c r="S120" s="12"/>
    </row>
    <row r="121" spans="13:19" s="5" customFormat="1" ht="13.8" x14ac:dyDescent="0.3">
      <c r="M121" s="11"/>
      <c r="N121" s="11"/>
      <c r="O121" s="11"/>
      <c r="P121" s="11"/>
      <c r="Q121" s="11"/>
      <c r="R121" s="12"/>
      <c r="S121" s="12"/>
    </row>
    <row r="122" spans="13:19" s="5" customFormat="1" ht="13.8" x14ac:dyDescent="0.3">
      <c r="M122" s="11"/>
      <c r="N122" s="11"/>
      <c r="O122" s="11"/>
      <c r="P122" s="11"/>
      <c r="Q122" s="11"/>
      <c r="R122" s="12"/>
      <c r="S122" s="12"/>
    </row>
    <row r="123" spans="13:19" s="5" customFormat="1" ht="13.8" x14ac:dyDescent="0.3">
      <c r="M123" s="11"/>
      <c r="N123" s="11"/>
      <c r="O123" s="11"/>
      <c r="P123" s="11"/>
      <c r="Q123" s="11"/>
      <c r="R123" s="12"/>
      <c r="S123" s="12"/>
    </row>
    <row r="124" spans="13:19" s="5" customFormat="1" ht="13.8" x14ac:dyDescent="0.3">
      <c r="M124" s="11"/>
      <c r="N124" s="11"/>
      <c r="O124" s="11"/>
      <c r="P124" s="11"/>
      <c r="Q124" s="11"/>
      <c r="R124" s="12"/>
      <c r="S124" s="12"/>
    </row>
    <row r="125" spans="13:19" s="5" customFormat="1" ht="13.8" x14ac:dyDescent="0.3">
      <c r="M125" s="11"/>
      <c r="N125" s="11"/>
      <c r="O125" s="11"/>
      <c r="P125" s="11"/>
      <c r="Q125" s="11"/>
      <c r="R125" s="12"/>
      <c r="S125" s="12"/>
    </row>
    <row r="126" spans="13:19" s="5" customFormat="1" ht="13.8" x14ac:dyDescent="0.3">
      <c r="M126" s="11"/>
      <c r="N126" s="11"/>
      <c r="O126" s="11"/>
      <c r="P126" s="11"/>
      <c r="Q126" s="11"/>
      <c r="R126" s="12"/>
      <c r="S126" s="12"/>
    </row>
    <row r="127" spans="13:19" s="5" customFormat="1" ht="13.8" x14ac:dyDescent="0.3">
      <c r="M127" s="11"/>
      <c r="N127" s="11"/>
      <c r="O127" s="11"/>
      <c r="P127" s="11"/>
      <c r="Q127" s="11"/>
      <c r="R127" s="12"/>
      <c r="S127" s="12"/>
    </row>
    <row r="128" spans="13:19" s="5" customFormat="1" ht="13.8" x14ac:dyDescent="0.3">
      <c r="M128" s="11"/>
      <c r="N128" s="11"/>
      <c r="O128" s="11"/>
      <c r="P128" s="11"/>
      <c r="Q128" s="11"/>
      <c r="R128" s="12"/>
      <c r="S128" s="12"/>
    </row>
    <row r="129" spans="13:19" s="5" customFormat="1" ht="13.8" x14ac:dyDescent="0.3">
      <c r="M129" s="11"/>
      <c r="N129" s="11"/>
      <c r="O129" s="11"/>
      <c r="P129" s="11"/>
      <c r="Q129" s="11"/>
      <c r="R129" s="12"/>
      <c r="S129" s="12"/>
    </row>
    <row r="130" spans="13:19" s="5" customFormat="1" ht="13.8" x14ac:dyDescent="0.3">
      <c r="M130" s="11"/>
      <c r="N130" s="11"/>
      <c r="O130" s="11"/>
      <c r="P130" s="11"/>
      <c r="Q130" s="11"/>
      <c r="R130" s="12"/>
      <c r="S130" s="12"/>
    </row>
    <row r="131" spans="13:19" s="5" customFormat="1" ht="13.8" x14ac:dyDescent="0.3">
      <c r="M131" s="11"/>
      <c r="N131" s="11"/>
      <c r="O131" s="11"/>
      <c r="P131" s="11"/>
      <c r="Q131" s="11"/>
      <c r="R131" s="12"/>
      <c r="S131" s="12"/>
    </row>
    <row r="132" spans="13:19" s="5" customFormat="1" ht="13.8" x14ac:dyDescent="0.3">
      <c r="M132" s="11"/>
      <c r="N132" s="11"/>
      <c r="O132" s="11"/>
      <c r="P132" s="11"/>
      <c r="Q132" s="11"/>
      <c r="R132" s="12"/>
      <c r="S132" s="12"/>
    </row>
    <row r="133" spans="13:19" s="5" customFormat="1" ht="13.8" x14ac:dyDescent="0.3">
      <c r="M133" s="11"/>
      <c r="N133" s="11"/>
      <c r="O133" s="11"/>
      <c r="P133" s="11"/>
      <c r="Q133" s="11"/>
      <c r="R133" s="12"/>
      <c r="S133" s="12"/>
    </row>
    <row r="134" spans="13:19" s="5" customFormat="1" ht="13.8" x14ac:dyDescent="0.3">
      <c r="M134" s="11"/>
      <c r="N134" s="11"/>
      <c r="O134" s="11"/>
      <c r="P134" s="11"/>
      <c r="Q134" s="11"/>
      <c r="R134" s="12"/>
      <c r="S134" s="12"/>
    </row>
    <row r="135" spans="13:19" s="5" customFormat="1" ht="13.8" x14ac:dyDescent="0.3">
      <c r="M135" s="11"/>
      <c r="N135" s="11"/>
      <c r="O135" s="11"/>
      <c r="P135" s="11"/>
      <c r="Q135" s="11"/>
      <c r="R135" s="12"/>
      <c r="S135" s="12"/>
    </row>
    <row r="136" spans="13:19" s="5" customFormat="1" ht="13.8" x14ac:dyDescent="0.3">
      <c r="M136" s="11"/>
      <c r="N136" s="11"/>
      <c r="O136" s="11"/>
      <c r="P136" s="11"/>
      <c r="Q136" s="11"/>
      <c r="R136" s="12"/>
      <c r="S136" s="12"/>
    </row>
    <row r="137" spans="13:19" s="5" customFormat="1" ht="13.8" x14ac:dyDescent="0.3">
      <c r="M137" s="11"/>
      <c r="N137" s="11"/>
      <c r="O137" s="11"/>
      <c r="P137" s="11"/>
      <c r="Q137" s="11"/>
      <c r="R137" s="12"/>
      <c r="S137" s="12"/>
    </row>
    <row r="138" spans="13:19" s="5" customFormat="1" ht="13.8" x14ac:dyDescent="0.3">
      <c r="M138" s="11"/>
      <c r="N138" s="11"/>
      <c r="O138" s="11"/>
      <c r="P138" s="11"/>
      <c r="Q138" s="11"/>
      <c r="R138" s="12"/>
      <c r="S138" s="12"/>
    </row>
    <row r="139" spans="13:19" s="5" customFormat="1" ht="13.8" x14ac:dyDescent="0.3">
      <c r="M139" s="11"/>
      <c r="N139" s="11"/>
      <c r="O139" s="11"/>
      <c r="P139" s="11"/>
      <c r="Q139" s="11"/>
      <c r="R139" s="12"/>
      <c r="S139" s="12"/>
    </row>
    <row r="140" spans="13:19" s="5" customFormat="1" ht="13.8" x14ac:dyDescent="0.3">
      <c r="M140" s="11"/>
      <c r="N140" s="11"/>
      <c r="O140" s="11"/>
      <c r="P140" s="11"/>
      <c r="Q140" s="11"/>
      <c r="R140" s="12"/>
      <c r="S140" s="12"/>
    </row>
    <row r="141" spans="13:19" s="5" customFormat="1" ht="13.8" x14ac:dyDescent="0.3">
      <c r="M141" s="11"/>
      <c r="N141" s="11"/>
      <c r="O141" s="11"/>
      <c r="P141" s="11"/>
      <c r="Q141" s="11"/>
      <c r="R141" s="12"/>
      <c r="S141" s="12"/>
    </row>
    <row r="142" spans="13:19" s="5" customFormat="1" ht="13.8" x14ac:dyDescent="0.3">
      <c r="M142" s="11"/>
      <c r="N142" s="11"/>
      <c r="O142" s="11"/>
      <c r="P142" s="11"/>
      <c r="Q142" s="11"/>
      <c r="R142" s="12"/>
      <c r="S142" s="12"/>
    </row>
    <row r="143" spans="13:19" s="5" customFormat="1" ht="13.8" x14ac:dyDescent="0.3">
      <c r="M143" s="11"/>
      <c r="N143" s="11"/>
      <c r="O143" s="11"/>
      <c r="P143" s="11"/>
      <c r="Q143" s="11"/>
      <c r="R143" s="12"/>
      <c r="S143" s="12"/>
    </row>
    <row r="144" spans="13:19" s="5" customFormat="1" ht="13.8" x14ac:dyDescent="0.3">
      <c r="M144" s="11"/>
      <c r="N144" s="11"/>
      <c r="O144" s="11"/>
      <c r="P144" s="11"/>
      <c r="Q144" s="11"/>
      <c r="R144" s="12"/>
      <c r="S144" s="12"/>
    </row>
    <row r="145" spans="13:19" s="5" customFormat="1" ht="13.8" x14ac:dyDescent="0.3">
      <c r="M145" s="11"/>
      <c r="N145" s="11"/>
      <c r="O145" s="11"/>
      <c r="P145" s="11"/>
      <c r="Q145" s="11"/>
      <c r="R145" s="12"/>
      <c r="S145" s="12"/>
    </row>
    <row r="146" spans="13:19" s="5" customFormat="1" ht="13.8" x14ac:dyDescent="0.3">
      <c r="M146" s="11"/>
      <c r="N146" s="11"/>
      <c r="O146" s="11"/>
      <c r="P146" s="11"/>
      <c r="Q146" s="11"/>
      <c r="R146" s="12"/>
      <c r="S146" s="12"/>
    </row>
    <row r="147" spans="13:19" s="5" customFormat="1" ht="13.8" x14ac:dyDescent="0.3">
      <c r="M147" s="11"/>
      <c r="N147" s="11"/>
      <c r="O147" s="11"/>
      <c r="P147" s="11"/>
      <c r="Q147" s="11"/>
      <c r="R147" s="12"/>
      <c r="S147" s="12"/>
    </row>
    <row r="148" spans="13:19" s="5" customFormat="1" ht="13.8" x14ac:dyDescent="0.3">
      <c r="M148" s="11"/>
      <c r="N148" s="11"/>
      <c r="O148" s="11"/>
      <c r="P148" s="11"/>
      <c r="Q148" s="11"/>
      <c r="R148" s="12"/>
      <c r="S148" s="12"/>
    </row>
    <row r="149" spans="13:19" s="5" customFormat="1" ht="13.8" x14ac:dyDescent="0.3">
      <c r="M149" s="11"/>
      <c r="N149" s="11"/>
      <c r="O149" s="11"/>
      <c r="P149" s="11"/>
      <c r="Q149" s="11"/>
      <c r="R149" s="12"/>
      <c r="S149" s="12"/>
    </row>
    <row r="150" spans="13:19" s="5" customFormat="1" ht="13.8" x14ac:dyDescent="0.3">
      <c r="M150" s="11"/>
      <c r="N150" s="11"/>
      <c r="O150" s="11"/>
      <c r="P150" s="11"/>
      <c r="Q150" s="11"/>
      <c r="R150" s="12"/>
      <c r="S150" s="12"/>
    </row>
    <row r="151" spans="13:19" s="5" customFormat="1" ht="13.8" x14ac:dyDescent="0.3">
      <c r="M151" s="11"/>
      <c r="N151" s="11"/>
      <c r="O151" s="11"/>
      <c r="P151" s="11"/>
      <c r="Q151" s="11"/>
      <c r="R151" s="12"/>
      <c r="S151" s="12"/>
    </row>
    <row r="152" spans="13:19" s="5" customFormat="1" ht="13.8" x14ac:dyDescent="0.3">
      <c r="M152" s="11"/>
      <c r="N152" s="11"/>
      <c r="O152" s="11"/>
      <c r="P152" s="11"/>
      <c r="Q152" s="11"/>
      <c r="R152" s="12"/>
      <c r="S152" s="12"/>
    </row>
    <row r="153" spans="13:19" s="5" customFormat="1" ht="13.8" x14ac:dyDescent="0.3">
      <c r="M153" s="11"/>
      <c r="N153" s="11"/>
      <c r="O153" s="11"/>
      <c r="P153" s="11"/>
      <c r="Q153" s="11"/>
      <c r="R153" s="12"/>
      <c r="S153" s="12"/>
    </row>
    <row r="154" spans="13:19" s="5" customFormat="1" ht="13.8" x14ac:dyDescent="0.3">
      <c r="M154" s="11"/>
      <c r="N154" s="11"/>
      <c r="O154" s="11"/>
      <c r="P154" s="11"/>
      <c r="Q154" s="11"/>
      <c r="R154" s="12"/>
      <c r="S154" s="12"/>
    </row>
    <row r="155" spans="13:19" s="5" customFormat="1" ht="13.8" x14ac:dyDescent="0.3">
      <c r="M155" s="11"/>
      <c r="N155" s="11"/>
      <c r="O155" s="11"/>
      <c r="P155" s="11"/>
      <c r="Q155" s="11"/>
      <c r="R155" s="12"/>
      <c r="S155" s="12"/>
    </row>
    <row r="156" spans="13:19" s="5" customFormat="1" ht="13.8" x14ac:dyDescent="0.3">
      <c r="M156" s="11"/>
      <c r="N156" s="11"/>
      <c r="O156" s="11"/>
      <c r="P156" s="11"/>
      <c r="Q156" s="11"/>
      <c r="R156" s="12"/>
      <c r="S156" s="12"/>
    </row>
    <row r="157" spans="13:19" s="5" customFormat="1" ht="13.8" x14ac:dyDescent="0.3">
      <c r="M157" s="11"/>
      <c r="N157" s="11"/>
      <c r="O157" s="11"/>
      <c r="P157" s="11"/>
      <c r="Q157" s="11"/>
      <c r="R157" s="12"/>
      <c r="S157" s="12"/>
    </row>
    <row r="158" spans="13:19" s="5" customFormat="1" ht="13.8" x14ac:dyDescent="0.3">
      <c r="M158" s="11"/>
      <c r="N158" s="11"/>
      <c r="O158" s="11"/>
      <c r="P158" s="11"/>
      <c r="Q158" s="11"/>
      <c r="R158" s="12"/>
      <c r="S158" s="12"/>
    </row>
    <row r="159" spans="13:19" s="5" customFormat="1" ht="13.8" x14ac:dyDescent="0.3">
      <c r="M159" s="11"/>
      <c r="N159" s="11"/>
      <c r="O159" s="11"/>
      <c r="P159" s="11"/>
      <c r="Q159" s="11"/>
      <c r="R159" s="12"/>
      <c r="S159" s="12"/>
    </row>
    <row r="160" spans="13:19" s="5" customFormat="1" ht="13.8" x14ac:dyDescent="0.3">
      <c r="M160" s="11"/>
      <c r="N160" s="11"/>
      <c r="O160" s="11"/>
      <c r="P160" s="11"/>
      <c r="Q160" s="11"/>
      <c r="R160" s="12"/>
      <c r="S160" s="12"/>
    </row>
    <row r="161" spans="13:19" s="5" customFormat="1" ht="13.8" x14ac:dyDescent="0.3">
      <c r="M161" s="11"/>
      <c r="N161" s="11"/>
      <c r="O161" s="11"/>
      <c r="P161" s="11"/>
      <c r="Q161" s="11"/>
      <c r="R161" s="12"/>
      <c r="S161" s="12"/>
    </row>
    <row r="162" spans="13:19" s="5" customFormat="1" ht="13.8" x14ac:dyDescent="0.3">
      <c r="M162" s="11"/>
      <c r="N162" s="11"/>
      <c r="O162" s="11"/>
      <c r="P162" s="11"/>
      <c r="Q162" s="11"/>
      <c r="R162" s="12"/>
      <c r="S162" s="12"/>
    </row>
    <row r="163" spans="13:19" s="5" customFormat="1" ht="13.8" x14ac:dyDescent="0.3">
      <c r="M163" s="11"/>
      <c r="N163" s="11"/>
      <c r="O163" s="11"/>
      <c r="P163" s="11"/>
      <c r="Q163" s="11"/>
      <c r="R163" s="12"/>
      <c r="S163" s="12"/>
    </row>
    <row r="164" spans="13:19" s="5" customFormat="1" ht="13.8" x14ac:dyDescent="0.3">
      <c r="M164" s="11"/>
      <c r="N164" s="11"/>
      <c r="O164" s="11"/>
      <c r="P164" s="11"/>
      <c r="Q164" s="11"/>
      <c r="R164" s="12"/>
      <c r="S164" s="12"/>
    </row>
    <row r="165" spans="13:19" s="5" customFormat="1" ht="13.8" x14ac:dyDescent="0.3">
      <c r="M165" s="11"/>
      <c r="N165" s="11"/>
      <c r="O165" s="11"/>
      <c r="P165" s="11"/>
      <c r="Q165" s="11"/>
      <c r="R165" s="12"/>
      <c r="S165" s="12"/>
    </row>
    <row r="166" spans="13:19" s="5" customFormat="1" ht="13.8" x14ac:dyDescent="0.3">
      <c r="M166" s="11"/>
      <c r="N166" s="11"/>
      <c r="O166" s="11"/>
      <c r="P166" s="11"/>
      <c r="Q166" s="11"/>
      <c r="R166" s="12"/>
      <c r="S166" s="12"/>
    </row>
    <row r="167" spans="13:19" s="5" customFormat="1" ht="13.8" x14ac:dyDescent="0.3">
      <c r="M167" s="11"/>
      <c r="N167" s="11"/>
      <c r="O167" s="11"/>
      <c r="P167" s="11"/>
      <c r="Q167" s="11"/>
      <c r="R167" s="12"/>
      <c r="S167" s="12"/>
    </row>
    <row r="168" spans="13:19" s="5" customFormat="1" ht="13.8" x14ac:dyDescent="0.3">
      <c r="M168" s="11"/>
      <c r="N168" s="11"/>
      <c r="O168" s="11"/>
      <c r="P168" s="11"/>
      <c r="Q168" s="11"/>
      <c r="R168" s="12"/>
      <c r="S168" s="12"/>
    </row>
    <row r="169" spans="13:19" s="5" customFormat="1" ht="13.8" x14ac:dyDescent="0.3">
      <c r="M169" s="11"/>
      <c r="N169" s="11"/>
      <c r="O169" s="11"/>
      <c r="P169" s="11"/>
      <c r="Q169" s="11"/>
      <c r="R169" s="12"/>
      <c r="S169" s="12"/>
    </row>
    <row r="170" spans="13:19" s="5" customFormat="1" ht="13.8" x14ac:dyDescent="0.3">
      <c r="M170" s="11"/>
      <c r="N170" s="11"/>
      <c r="O170" s="11"/>
      <c r="P170" s="11"/>
      <c r="Q170" s="11"/>
      <c r="R170" s="12"/>
      <c r="S170" s="12"/>
    </row>
    <row r="171" spans="13:19" s="5" customFormat="1" ht="13.8" x14ac:dyDescent="0.3">
      <c r="M171" s="11"/>
      <c r="N171" s="11"/>
      <c r="O171" s="11"/>
      <c r="P171" s="11"/>
      <c r="Q171" s="11"/>
      <c r="R171" s="12"/>
      <c r="S171" s="12"/>
    </row>
    <row r="172" spans="13:19" s="5" customFormat="1" ht="13.8" x14ac:dyDescent="0.3">
      <c r="M172" s="11"/>
      <c r="N172" s="11"/>
      <c r="O172" s="11"/>
      <c r="P172" s="11"/>
      <c r="Q172" s="11"/>
      <c r="R172" s="12"/>
      <c r="S172" s="12"/>
    </row>
    <row r="173" spans="13:19" s="5" customFormat="1" ht="13.8" x14ac:dyDescent="0.3">
      <c r="M173" s="11"/>
      <c r="N173" s="11"/>
      <c r="O173" s="11"/>
      <c r="P173" s="11"/>
      <c r="Q173" s="11"/>
      <c r="R173" s="12"/>
      <c r="S173" s="12"/>
    </row>
    <row r="174" spans="13:19" s="5" customFormat="1" ht="13.8" x14ac:dyDescent="0.3">
      <c r="M174" s="11"/>
      <c r="N174" s="11"/>
      <c r="O174" s="11"/>
      <c r="P174" s="11"/>
      <c r="Q174" s="11"/>
      <c r="R174" s="12"/>
      <c r="S174" s="12"/>
    </row>
    <row r="175" spans="13:19" s="5" customFormat="1" ht="13.8" x14ac:dyDescent="0.3">
      <c r="M175" s="11"/>
      <c r="N175" s="11"/>
      <c r="O175" s="11"/>
      <c r="P175" s="11"/>
      <c r="Q175" s="11"/>
      <c r="R175" s="12"/>
      <c r="S175" s="12"/>
    </row>
    <row r="176" spans="13:19" s="5" customFormat="1" ht="13.8" x14ac:dyDescent="0.3">
      <c r="M176" s="11"/>
      <c r="N176" s="11"/>
      <c r="O176" s="11"/>
      <c r="P176" s="11"/>
      <c r="Q176" s="11"/>
      <c r="R176" s="12"/>
      <c r="S176" s="12"/>
    </row>
    <row r="177" spans="13:19" s="5" customFormat="1" ht="13.8" x14ac:dyDescent="0.3">
      <c r="M177" s="11"/>
      <c r="N177" s="11"/>
      <c r="O177" s="11"/>
      <c r="P177" s="11"/>
      <c r="Q177" s="11"/>
      <c r="R177" s="12"/>
      <c r="S177" s="12"/>
    </row>
    <row r="178" spans="13:19" s="5" customFormat="1" ht="13.8" x14ac:dyDescent="0.3">
      <c r="M178" s="11"/>
      <c r="N178" s="11"/>
      <c r="O178" s="11"/>
      <c r="P178" s="11"/>
      <c r="Q178" s="11"/>
      <c r="R178" s="12"/>
      <c r="S178" s="12"/>
    </row>
    <row r="179" spans="13:19" s="5" customFormat="1" ht="13.8" x14ac:dyDescent="0.3">
      <c r="M179" s="11"/>
      <c r="N179" s="11"/>
      <c r="O179" s="11"/>
      <c r="P179" s="11"/>
      <c r="Q179" s="11"/>
      <c r="R179" s="12"/>
      <c r="S179" s="12"/>
    </row>
    <row r="180" spans="13:19" s="5" customFormat="1" ht="13.8" x14ac:dyDescent="0.3">
      <c r="M180" s="11"/>
      <c r="N180" s="11"/>
      <c r="O180" s="11"/>
      <c r="P180" s="11"/>
      <c r="Q180" s="11"/>
      <c r="R180" s="12"/>
      <c r="S180" s="12"/>
    </row>
    <row r="181" spans="13:19" s="5" customFormat="1" ht="13.8" x14ac:dyDescent="0.3">
      <c r="M181" s="11"/>
      <c r="N181" s="11"/>
      <c r="O181" s="11"/>
      <c r="P181" s="11"/>
      <c r="Q181" s="11"/>
      <c r="R181" s="12"/>
      <c r="S181" s="12"/>
    </row>
    <row r="182" spans="13:19" s="5" customFormat="1" ht="13.8" x14ac:dyDescent="0.3">
      <c r="M182" s="11"/>
      <c r="N182" s="11"/>
      <c r="O182" s="11"/>
      <c r="P182" s="11"/>
      <c r="Q182" s="11"/>
      <c r="R182" s="12"/>
      <c r="S182" s="12"/>
    </row>
    <row r="183" spans="13:19" s="5" customFormat="1" ht="13.8" x14ac:dyDescent="0.3">
      <c r="M183" s="11"/>
      <c r="N183" s="11"/>
      <c r="O183" s="11"/>
      <c r="P183" s="11"/>
      <c r="Q183" s="11"/>
      <c r="R183" s="12"/>
      <c r="S183" s="12"/>
    </row>
    <row r="184" spans="13:19" s="5" customFormat="1" ht="13.8" x14ac:dyDescent="0.3">
      <c r="M184" s="11"/>
      <c r="N184" s="11"/>
      <c r="O184" s="11"/>
      <c r="P184" s="11"/>
      <c r="Q184" s="11"/>
      <c r="R184" s="12"/>
      <c r="S184" s="12"/>
    </row>
    <row r="185" spans="13:19" s="5" customFormat="1" ht="13.8" x14ac:dyDescent="0.3">
      <c r="M185" s="11"/>
      <c r="N185" s="11"/>
      <c r="O185" s="11"/>
      <c r="P185" s="11"/>
      <c r="Q185" s="11"/>
      <c r="R185" s="12"/>
      <c r="S185" s="12"/>
    </row>
    <row r="186" spans="13:19" s="5" customFormat="1" ht="13.8" x14ac:dyDescent="0.3">
      <c r="M186" s="11"/>
      <c r="N186" s="11"/>
      <c r="O186" s="11"/>
      <c r="P186" s="11"/>
      <c r="Q186" s="11"/>
      <c r="R186" s="12"/>
      <c r="S186" s="12"/>
    </row>
    <row r="187" spans="13:19" s="5" customFormat="1" ht="13.8" x14ac:dyDescent="0.3">
      <c r="M187" s="11"/>
      <c r="N187" s="11"/>
      <c r="O187" s="11"/>
      <c r="P187" s="11"/>
      <c r="Q187" s="11"/>
      <c r="R187" s="12"/>
      <c r="S187" s="12"/>
    </row>
    <row r="188" spans="13:19" s="5" customFormat="1" ht="13.8" x14ac:dyDescent="0.3">
      <c r="M188" s="11"/>
      <c r="N188" s="11"/>
      <c r="O188" s="11"/>
      <c r="P188" s="11"/>
      <c r="Q188" s="11"/>
      <c r="R188" s="12"/>
      <c r="S188" s="12"/>
    </row>
    <row r="189" spans="13:19" s="5" customFormat="1" ht="13.8" x14ac:dyDescent="0.3">
      <c r="M189" s="11"/>
      <c r="N189" s="11"/>
      <c r="O189" s="11"/>
      <c r="P189" s="11"/>
      <c r="Q189" s="11"/>
      <c r="R189" s="12"/>
      <c r="S189" s="12"/>
    </row>
    <row r="190" spans="13:19" s="5" customFormat="1" ht="13.8" x14ac:dyDescent="0.3">
      <c r="M190" s="11"/>
      <c r="N190" s="11"/>
      <c r="O190" s="11"/>
      <c r="P190" s="11"/>
      <c r="Q190" s="11"/>
      <c r="R190" s="12"/>
      <c r="S190" s="12"/>
    </row>
    <row r="191" spans="13:19" s="5" customFormat="1" ht="13.8" x14ac:dyDescent="0.3">
      <c r="M191" s="11"/>
      <c r="N191" s="11"/>
      <c r="O191" s="11"/>
      <c r="P191" s="11"/>
      <c r="Q191" s="11"/>
      <c r="R191" s="12"/>
      <c r="S191" s="12"/>
    </row>
    <row r="192" spans="13:19" s="5" customFormat="1" ht="13.8" x14ac:dyDescent="0.3">
      <c r="M192" s="11"/>
      <c r="N192" s="11"/>
      <c r="O192" s="11"/>
      <c r="P192" s="11"/>
      <c r="Q192" s="11"/>
      <c r="R192" s="12"/>
      <c r="S192" s="12"/>
    </row>
    <row r="193" spans="13:19" s="5" customFormat="1" ht="13.8" x14ac:dyDescent="0.3">
      <c r="M193" s="11"/>
      <c r="N193" s="11"/>
      <c r="O193" s="11"/>
      <c r="P193" s="11"/>
      <c r="Q193" s="11"/>
      <c r="R193" s="12"/>
      <c r="S193" s="12"/>
    </row>
    <row r="194" spans="13:19" s="5" customFormat="1" ht="13.8" x14ac:dyDescent="0.3">
      <c r="M194" s="11"/>
      <c r="N194" s="11"/>
      <c r="O194" s="11"/>
      <c r="P194" s="11"/>
      <c r="Q194" s="11"/>
      <c r="R194" s="12"/>
      <c r="S194" s="12"/>
    </row>
    <row r="195" spans="13:19" s="5" customFormat="1" ht="13.8" x14ac:dyDescent="0.3">
      <c r="M195" s="11"/>
      <c r="N195" s="11"/>
      <c r="O195" s="11"/>
      <c r="P195" s="11"/>
      <c r="Q195" s="11"/>
      <c r="R195" s="12"/>
      <c r="S195" s="12"/>
    </row>
    <row r="196" spans="13:19" s="5" customFormat="1" ht="13.8" x14ac:dyDescent="0.3">
      <c r="M196" s="11"/>
      <c r="N196" s="11"/>
      <c r="O196" s="11"/>
      <c r="P196" s="11"/>
      <c r="Q196" s="11"/>
      <c r="R196" s="12"/>
      <c r="S196" s="12"/>
    </row>
    <row r="197" spans="13:19" s="5" customFormat="1" ht="13.8" x14ac:dyDescent="0.3">
      <c r="M197" s="11"/>
      <c r="N197" s="11"/>
      <c r="O197" s="11"/>
      <c r="P197" s="11"/>
      <c r="Q197" s="11"/>
      <c r="R197" s="12"/>
      <c r="S197" s="12"/>
    </row>
    <row r="198" spans="13:19" s="5" customFormat="1" ht="13.8" x14ac:dyDescent="0.3">
      <c r="M198" s="11"/>
      <c r="N198" s="11"/>
      <c r="O198" s="11"/>
      <c r="P198" s="11"/>
      <c r="Q198" s="11"/>
      <c r="R198" s="12"/>
      <c r="S198" s="12"/>
    </row>
    <row r="199" spans="13:19" s="5" customFormat="1" ht="13.8" x14ac:dyDescent="0.3">
      <c r="M199" s="11"/>
      <c r="N199" s="11"/>
      <c r="O199" s="11"/>
      <c r="P199" s="11"/>
      <c r="Q199" s="11"/>
      <c r="R199" s="12"/>
      <c r="S199" s="12"/>
    </row>
    <row r="200" spans="13:19" s="5" customFormat="1" ht="13.8" x14ac:dyDescent="0.3">
      <c r="M200" s="11"/>
      <c r="N200" s="11"/>
      <c r="O200" s="11"/>
      <c r="P200" s="11"/>
      <c r="Q200" s="11"/>
      <c r="R200" s="12"/>
      <c r="S200" s="12"/>
    </row>
    <row r="201" spans="13:19" s="5" customFormat="1" ht="13.8" x14ac:dyDescent="0.3">
      <c r="M201" s="11"/>
      <c r="N201" s="11"/>
      <c r="O201" s="11"/>
      <c r="P201" s="11"/>
      <c r="Q201" s="11"/>
      <c r="R201" s="12"/>
      <c r="S201" s="12"/>
    </row>
    <row r="202" spans="13:19" s="5" customFormat="1" ht="13.8" x14ac:dyDescent="0.3">
      <c r="M202" s="11"/>
      <c r="N202" s="11"/>
      <c r="O202" s="11"/>
      <c r="P202" s="11"/>
      <c r="Q202" s="11"/>
      <c r="R202" s="12"/>
      <c r="S202" s="12"/>
    </row>
    <row r="203" spans="13:19" s="5" customFormat="1" ht="13.8" x14ac:dyDescent="0.3">
      <c r="M203" s="11"/>
      <c r="N203" s="11"/>
      <c r="O203" s="11"/>
      <c r="P203" s="11"/>
      <c r="Q203" s="11"/>
      <c r="R203" s="12"/>
      <c r="S203" s="12"/>
    </row>
    <row r="204" spans="13:19" s="5" customFormat="1" ht="13.8" x14ac:dyDescent="0.3">
      <c r="M204" s="11"/>
      <c r="N204" s="11"/>
      <c r="O204" s="11"/>
      <c r="P204" s="11"/>
      <c r="Q204" s="11"/>
      <c r="R204" s="12"/>
      <c r="S204" s="12"/>
    </row>
    <row r="205" spans="13:19" s="5" customFormat="1" ht="13.8" x14ac:dyDescent="0.3">
      <c r="M205" s="11"/>
      <c r="N205" s="11"/>
      <c r="O205" s="11"/>
      <c r="P205" s="11"/>
      <c r="Q205" s="11"/>
      <c r="R205" s="12"/>
      <c r="S205" s="12"/>
    </row>
    <row r="206" spans="13:19" s="5" customFormat="1" ht="13.8" x14ac:dyDescent="0.3">
      <c r="M206" s="11"/>
      <c r="N206" s="11"/>
      <c r="O206" s="11"/>
      <c r="P206" s="11"/>
      <c r="Q206" s="11"/>
      <c r="R206" s="12"/>
      <c r="S206" s="12"/>
    </row>
    <row r="207" spans="13:19" s="5" customFormat="1" ht="13.8" x14ac:dyDescent="0.3">
      <c r="M207" s="11"/>
      <c r="N207" s="11"/>
      <c r="O207" s="11"/>
      <c r="P207" s="11"/>
      <c r="Q207" s="11"/>
      <c r="R207" s="12"/>
      <c r="S207" s="12"/>
    </row>
    <row r="208" spans="13:19" s="5" customFormat="1" ht="13.8" x14ac:dyDescent="0.3">
      <c r="M208" s="11"/>
      <c r="N208" s="11"/>
      <c r="O208" s="11"/>
      <c r="P208" s="11"/>
      <c r="Q208" s="11"/>
      <c r="R208" s="12"/>
      <c r="S208" s="12"/>
    </row>
    <row r="209" spans="13:19" s="5" customFormat="1" ht="13.8" x14ac:dyDescent="0.3">
      <c r="M209" s="11"/>
      <c r="N209" s="11"/>
      <c r="O209" s="11"/>
      <c r="P209" s="11"/>
      <c r="Q209" s="11"/>
      <c r="R209" s="12"/>
      <c r="S209" s="12"/>
    </row>
    <row r="210" spans="13:19" s="5" customFormat="1" ht="13.8" x14ac:dyDescent="0.3">
      <c r="M210" s="11"/>
      <c r="N210" s="11"/>
      <c r="O210" s="11"/>
      <c r="P210" s="11"/>
      <c r="Q210" s="11"/>
      <c r="R210" s="12"/>
      <c r="S210" s="12"/>
    </row>
    <row r="211" spans="13:19" s="5" customFormat="1" ht="13.8" x14ac:dyDescent="0.3">
      <c r="M211" s="11"/>
      <c r="N211" s="11"/>
      <c r="O211" s="11"/>
      <c r="P211" s="11"/>
      <c r="Q211" s="11"/>
      <c r="R211" s="12"/>
      <c r="S211" s="12"/>
    </row>
    <row r="212" spans="13:19" s="5" customFormat="1" ht="13.8" x14ac:dyDescent="0.3">
      <c r="M212" s="11"/>
      <c r="N212" s="11"/>
      <c r="O212" s="11"/>
      <c r="P212" s="11"/>
      <c r="Q212" s="11"/>
      <c r="R212" s="12"/>
      <c r="S212" s="12"/>
    </row>
    <row r="213" spans="13:19" s="5" customFormat="1" ht="13.8" x14ac:dyDescent="0.3">
      <c r="M213" s="11"/>
      <c r="N213" s="11"/>
      <c r="O213" s="11"/>
      <c r="P213" s="11"/>
      <c r="Q213" s="11"/>
      <c r="R213" s="12"/>
      <c r="S213" s="12"/>
    </row>
    <row r="214" spans="13:19" s="5" customFormat="1" ht="13.8" x14ac:dyDescent="0.3">
      <c r="M214" s="11"/>
      <c r="N214" s="11"/>
      <c r="O214" s="11"/>
      <c r="P214" s="11"/>
      <c r="Q214" s="11"/>
      <c r="R214" s="12"/>
      <c r="S214" s="12"/>
    </row>
    <row r="215" spans="13:19" s="5" customFormat="1" ht="13.8" x14ac:dyDescent="0.3">
      <c r="M215" s="11"/>
      <c r="N215" s="11"/>
      <c r="O215" s="11"/>
      <c r="P215" s="11"/>
      <c r="Q215" s="11"/>
      <c r="R215" s="12"/>
      <c r="S215" s="12"/>
    </row>
    <row r="216" spans="13:19" s="5" customFormat="1" ht="13.8" x14ac:dyDescent="0.3">
      <c r="M216" s="11"/>
      <c r="N216" s="11"/>
      <c r="O216" s="11"/>
      <c r="P216" s="11"/>
      <c r="Q216" s="11"/>
      <c r="R216" s="12"/>
      <c r="S216" s="12"/>
    </row>
    <row r="217" spans="13:19" s="5" customFormat="1" ht="13.8" x14ac:dyDescent="0.3">
      <c r="M217" s="11"/>
      <c r="N217" s="11"/>
      <c r="O217" s="11"/>
      <c r="P217" s="11"/>
      <c r="Q217" s="11"/>
      <c r="R217" s="12"/>
      <c r="S217" s="12"/>
    </row>
    <row r="218" spans="13:19" s="5" customFormat="1" ht="13.8" x14ac:dyDescent="0.3">
      <c r="M218" s="11"/>
      <c r="N218" s="11"/>
      <c r="O218" s="11"/>
      <c r="P218" s="11"/>
      <c r="Q218" s="11"/>
      <c r="R218" s="12"/>
      <c r="S218" s="12"/>
    </row>
    <row r="219" spans="13:19" s="5" customFormat="1" ht="13.8" x14ac:dyDescent="0.3">
      <c r="M219" s="11"/>
      <c r="N219" s="11"/>
      <c r="O219" s="11"/>
      <c r="P219" s="11"/>
      <c r="Q219" s="11"/>
      <c r="R219" s="12"/>
      <c r="S219" s="12"/>
    </row>
    <row r="220" spans="13:19" s="5" customFormat="1" ht="13.8" x14ac:dyDescent="0.3">
      <c r="M220" s="11"/>
      <c r="N220" s="11"/>
      <c r="O220" s="11"/>
      <c r="P220" s="11"/>
      <c r="Q220" s="11"/>
      <c r="R220" s="12"/>
      <c r="S220" s="12"/>
    </row>
    <row r="221" spans="13:19" s="5" customFormat="1" ht="13.8" x14ac:dyDescent="0.3">
      <c r="M221" s="11"/>
      <c r="N221" s="11"/>
      <c r="O221" s="11"/>
      <c r="P221" s="11"/>
      <c r="Q221" s="11"/>
      <c r="R221" s="12"/>
      <c r="S221" s="12"/>
    </row>
    <row r="222" spans="13:19" s="5" customFormat="1" ht="13.8" x14ac:dyDescent="0.3">
      <c r="M222" s="11"/>
      <c r="N222" s="11"/>
      <c r="O222" s="11"/>
      <c r="P222" s="11"/>
      <c r="Q222" s="11"/>
      <c r="R222" s="12"/>
      <c r="S222" s="12"/>
    </row>
    <row r="223" spans="13:19" s="5" customFormat="1" ht="13.8" x14ac:dyDescent="0.3">
      <c r="M223" s="11"/>
      <c r="N223" s="11"/>
      <c r="O223" s="11"/>
      <c r="P223" s="11"/>
      <c r="Q223" s="11"/>
      <c r="R223" s="12"/>
      <c r="S223" s="12"/>
    </row>
    <row r="224" spans="13:19" s="5" customFormat="1" ht="13.8" x14ac:dyDescent="0.3">
      <c r="M224" s="11"/>
      <c r="N224" s="11"/>
      <c r="O224" s="11"/>
      <c r="P224" s="11"/>
      <c r="Q224" s="11"/>
      <c r="R224" s="12"/>
      <c r="S224" s="12"/>
    </row>
    <row r="225" spans="13:19" s="5" customFormat="1" ht="13.8" x14ac:dyDescent="0.3">
      <c r="M225" s="11"/>
      <c r="N225" s="11"/>
      <c r="O225" s="11"/>
      <c r="P225" s="11"/>
      <c r="Q225" s="11"/>
      <c r="R225" s="12"/>
      <c r="S225" s="12"/>
    </row>
    <row r="226" spans="13:19" s="5" customFormat="1" ht="13.8" x14ac:dyDescent="0.3">
      <c r="M226" s="11"/>
      <c r="N226" s="11"/>
      <c r="O226" s="11"/>
      <c r="P226" s="11"/>
      <c r="Q226" s="11"/>
      <c r="R226" s="12"/>
      <c r="S226" s="12"/>
    </row>
    <row r="227" spans="13:19" s="5" customFormat="1" ht="13.8" x14ac:dyDescent="0.3">
      <c r="M227" s="11"/>
      <c r="N227" s="11"/>
      <c r="O227" s="11"/>
      <c r="P227" s="11"/>
      <c r="Q227" s="11"/>
      <c r="R227" s="12"/>
      <c r="S227" s="12"/>
    </row>
    <row r="228" spans="13:19" s="5" customFormat="1" ht="13.8" x14ac:dyDescent="0.3">
      <c r="M228" s="11"/>
      <c r="N228" s="11"/>
      <c r="O228" s="11"/>
      <c r="P228" s="11"/>
      <c r="Q228" s="11"/>
      <c r="R228" s="12"/>
      <c r="S228" s="12"/>
    </row>
    <row r="229" spans="13:19" s="5" customFormat="1" ht="13.8" x14ac:dyDescent="0.3">
      <c r="M229" s="11"/>
      <c r="N229" s="11"/>
      <c r="O229" s="11"/>
      <c r="P229" s="11"/>
      <c r="Q229" s="11"/>
      <c r="R229" s="12"/>
      <c r="S229" s="12"/>
    </row>
    <row r="230" spans="13:19" s="5" customFormat="1" ht="13.8" x14ac:dyDescent="0.3">
      <c r="M230" s="11"/>
      <c r="N230" s="11"/>
      <c r="O230" s="11"/>
      <c r="P230" s="11"/>
      <c r="Q230" s="11"/>
      <c r="R230" s="12"/>
      <c r="S230" s="12"/>
    </row>
    <row r="231" spans="13:19" s="5" customFormat="1" ht="13.8" x14ac:dyDescent="0.3">
      <c r="M231" s="11"/>
      <c r="N231" s="11"/>
      <c r="O231" s="11"/>
      <c r="P231" s="11"/>
      <c r="Q231" s="11"/>
      <c r="R231" s="12"/>
      <c r="S231" s="12"/>
    </row>
    <row r="232" spans="13:19" s="5" customFormat="1" ht="13.8" x14ac:dyDescent="0.3">
      <c r="M232" s="11"/>
      <c r="N232" s="11"/>
      <c r="O232" s="11"/>
      <c r="P232" s="11"/>
      <c r="Q232" s="11"/>
      <c r="R232" s="12"/>
      <c r="S232" s="12"/>
    </row>
    <row r="233" spans="13:19" s="5" customFormat="1" ht="13.8" x14ac:dyDescent="0.3">
      <c r="M233" s="11"/>
      <c r="N233" s="11"/>
      <c r="O233" s="11"/>
      <c r="P233" s="11"/>
      <c r="Q233" s="11"/>
      <c r="R233" s="12"/>
      <c r="S233" s="12"/>
    </row>
    <row r="234" spans="13:19" s="5" customFormat="1" ht="13.8" x14ac:dyDescent="0.3">
      <c r="M234" s="11"/>
      <c r="N234" s="11"/>
      <c r="O234" s="11"/>
      <c r="P234" s="11"/>
      <c r="Q234" s="11"/>
      <c r="R234" s="12"/>
      <c r="S234" s="12"/>
    </row>
    <row r="235" spans="13:19" s="5" customFormat="1" ht="13.8" x14ac:dyDescent="0.3">
      <c r="M235" s="11"/>
      <c r="N235" s="11"/>
      <c r="O235" s="11"/>
      <c r="P235" s="11"/>
      <c r="Q235" s="11"/>
      <c r="R235" s="12"/>
      <c r="S235" s="12"/>
    </row>
    <row r="236" spans="13:19" s="5" customFormat="1" ht="13.8" x14ac:dyDescent="0.3">
      <c r="M236" s="11"/>
      <c r="N236" s="11"/>
      <c r="O236" s="11"/>
      <c r="P236" s="11"/>
      <c r="Q236" s="11"/>
      <c r="R236" s="12"/>
      <c r="S236" s="12"/>
    </row>
    <row r="237" spans="13:19" s="5" customFormat="1" ht="13.8" x14ac:dyDescent="0.3">
      <c r="M237" s="11"/>
      <c r="N237" s="11"/>
      <c r="O237" s="11"/>
      <c r="P237" s="11"/>
      <c r="Q237" s="11"/>
      <c r="R237" s="12"/>
      <c r="S237" s="12"/>
    </row>
    <row r="238" spans="13:19" s="5" customFormat="1" ht="13.8" x14ac:dyDescent="0.3">
      <c r="M238" s="11"/>
      <c r="N238" s="11"/>
      <c r="O238" s="11"/>
      <c r="P238" s="11"/>
      <c r="Q238" s="11"/>
      <c r="R238" s="12"/>
      <c r="S238" s="12"/>
    </row>
    <row r="239" spans="13:19" s="5" customFormat="1" ht="13.8" x14ac:dyDescent="0.3">
      <c r="M239" s="11"/>
      <c r="N239" s="11"/>
      <c r="O239" s="11"/>
      <c r="P239" s="11"/>
      <c r="Q239" s="11"/>
      <c r="R239" s="12"/>
      <c r="S239" s="12"/>
    </row>
    <row r="240" spans="13:19" s="5" customFormat="1" ht="13.8" x14ac:dyDescent="0.3">
      <c r="M240" s="11"/>
      <c r="N240" s="11"/>
      <c r="O240" s="11"/>
      <c r="P240" s="11"/>
      <c r="Q240" s="11"/>
      <c r="R240" s="12"/>
      <c r="S240" s="12"/>
    </row>
    <row r="241" spans="13:19" s="5" customFormat="1" ht="13.8" x14ac:dyDescent="0.3">
      <c r="M241" s="11"/>
      <c r="N241" s="11"/>
      <c r="O241" s="11"/>
      <c r="P241" s="11"/>
      <c r="Q241" s="11"/>
      <c r="R241" s="12"/>
      <c r="S241" s="12"/>
    </row>
    <row r="242" spans="13:19" s="5" customFormat="1" ht="13.8" x14ac:dyDescent="0.3">
      <c r="M242" s="11"/>
      <c r="N242" s="11"/>
      <c r="O242" s="11"/>
      <c r="P242" s="11"/>
      <c r="Q242" s="11"/>
      <c r="R242" s="12"/>
      <c r="S242" s="12"/>
    </row>
    <row r="243" spans="13:19" s="5" customFormat="1" ht="13.8" x14ac:dyDescent="0.3">
      <c r="M243" s="11"/>
      <c r="N243" s="11"/>
      <c r="O243" s="11"/>
      <c r="P243" s="11"/>
      <c r="Q243" s="11"/>
      <c r="R243" s="12"/>
      <c r="S243" s="12"/>
    </row>
    <row r="244" spans="13:19" s="5" customFormat="1" ht="13.8" x14ac:dyDescent="0.3">
      <c r="M244" s="11"/>
      <c r="N244" s="11"/>
      <c r="O244" s="11"/>
      <c r="P244" s="11"/>
      <c r="Q244" s="11"/>
      <c r="R244" s="12"/>
      <c r="S244" s="12"/>
    </row>
    <row r="245" spans="13:19" s="5" customFormat="1" ht="13.8" x14ac:dyDescent="0.3">
      <c r="M245" s="11"/>
      <c r="N245" s="11"/>
      <c r="O245" s="11"/>
      <c r="P245" s="11"/>
      <c r="Q245" s="11"/>
      <c r="R245" s="12"/>
      <c r="S245" s="12"/>
    </row>
    <row r="246" spans="13:19" s="5" customFormat="1" ht="13.8" x14ac:dyDescent="0.3">
      <c r="M246" s="11"/>
      <c r="N246" s="11"/>
      <c r="O246" s="11"/>
      <c r="P246" s="11"/>
      <c r="Q246" s="11"/>
      <c r="R246" s="12"/>
      <c r="S246" s="12"/>
    </row>
    <row r="247" spans="13:19" s="5" customFormat="1" ht="13.8" x14ac:dyDescent="0.3">
      <c r="M247" s="11"/>
      <c r="N247" s="11"/>
      <c r="O247" s="11"/>
      <c r="P247" s="11"/>
      <c r="Q247" s="11"/>
      <c r="R247" s="12"/>
      <c r="S247" s="12"/>
    </row>
    <row r="248" spans="13:19" s="5" customFormat="1" ht="13.8" x14ac:dyDescent="0.3">
      <c r="M248" s="11"/>
      <c r="N248" s="11"/>
      <c r="O248" s="11"/>
      <c r="P248" s="11"/>
      <c r="Q248" s="11"/>
      <c r="R248" s="12"/>
      <c r="S248" s="12"/>
    </row>
    <row r="249" spans="13:19" s="5" customFormat="1" ht="13.8" x14ac:dyDescent="0.3">
      <c r="M249" s="11"/>
      <c r="N249" s="11"/>
      <c r="O249" s="11"/>
      <c r="P249" s="11"/>
      <c r="Q249" s="11"/>
      <c r="R249" s="12"/>
      <c r="S249" s="12"/>
    </row>
    <row r="250" spans="13:19" s="5" customFormat="1" ht="13.8" x14ac:dyDescent="0.3">
      <c r="M250" s="11"/>
      <c r="N250" s="11"/>
      <c r="O250" s="11"/>
      <c r="P250" s="11"/>
      <c r="Q250" s="11"/>
      <c r="R250" s="12"/>
      <c r="S250" s="12"/>
    </row>
    <row r="251" spans="13:19" s="5" customFormat="1" ht="13.8" x14ac:dyDescent="0.3">
      <c r="M251" s="11"/>
      <c r="N251" s="11"/>
      <c r="O251" s="11"/>
      <c r="P251" s="11"/>
      <c r="Q251" s="11"/>
      <c r="R251" s="12"/>
      <c r="S251" s="12"/>
    </row>
    <row r="252" spans="13:19" s="5" customFormat="1" ht="13.8" x14ac:dyDescent="0.3">
      <c r="M252" s="11"/>
      <c r="N252" s="11"/>
      <c r="O252" s="11"/>
      <c r="P252" s="11"/>
      <c r="Q252" s="11"/>
      <c r="R252" s="12"/>
      <c r="S252" s="12"/>
    </row>
    <row r="253" spans="13:19" s="5" customFormat="1" ht="13.8" x14ac:dyDescent="0.3">
      <c r="M253" s="11"/>
      <c r="N253" s="11"/>
      <c r="O253" s="11"/>
      <c r="P253" s="11"/>
      <c r="Q253" s="11"/>
      <c r="R253" s="12"/>
      <c r="S253" s="12"/>
    </row>
    <row r="254" spans="13:19" s="5" customFormat="1" ht="13.8" x14ac:dyDescent="0.3">
      <c r="M254" s="11"/>
      <c r="N254" s="11"/>
      <c r="O254" s="11"/>
      <c r="P254" s="11"/>
      <c r="Q254" s="11"/>
      <c r="R254" s="12"/>
      <c r="S254" s="12"/>
    </row>
    <row r="255" spans="13:19" s="5" customFormat="1" ht="13.8" x14ac:dyDescent="0.3">
      <c r="M255" s="11"/>
      <c r="N255" s="11"/>
      <c r="O255" s="11"/>
      <c r="P255" s="11"/>
      <c r="Q255" s="11"/>
      <c r="R255" s="12"/>
      <c r="S255" s="12"/>
    </row>
    <row r="256" spans="13:19"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row r="615" spans="13:19" s="5" customFormat="1" ht="13.8" x14ac:dyDescent="0.3">
      <c r="M615" s="11"/>
      <c r="N615" s="11"/>
      <c r="O615" s="11"/>
      <c r="P615" s="11"/>
      <c r="Q615" s="11"/>
      <c r="R615" s="12"/>
      <c r="S615" s="12"/>
    </row>
  </sheetData>
  <conditionalFormatting sqref="CR19:EF59">
    <cfRule type="colorScale" priority="7">
      <colorScale>
        <cfvo type="min"/>
        <cfvo type="percentile" val="50"/>
        <cfvo type="max"/>
        <color rgb="FF5A8AC6"/>
        <color rgb="FFFFEB84"/>
        <color rgb="FFF8696B"/>
      </colorScale>
    </cfRule>
  </conditionalFormatting>
  <conditionalFormatting sqref="EI19:FW59">
    <cfRule type="colorScale" priority="6">
      <colorScale>
        <cfvo type="min"/>
        <cfvo type="percentile" val="50"/>
        <cfvo type="max"/>
        <color rgb="FF5A8AC6"/>
        <color rgb="FFFFEB84"/>
        <color rgb="FFF8696B"/>
      </colorScale>
    </cfRule>
  </conditionalFormatting>
  <conditionalFormatting sqref="FZ19:HN59">
    <cfRule type="colorScale" priority="5">
      <colorScale>
        <cfvo type="min"/>
        <cfvo type="percentile" val="50"/>
        <cfvo type="max"/>
        <color rgb="FF5A8AC6"/>
        <color rgb="FFFFEB84"/>
        <color rgb="FFF8696B"/>
      </colorScale>
    </cfRule>
  </conditionalFormatting>
  <conditionalFormatting sqref="HQ19:JE59">
    <cfRule type="colorScale" priority="4">
      <colorScale>
        <cfvo type="min"/>
        <cfvo type="percentile" val="50"/>
        <cfvo type="max"/>
        <color rgb="FF5A8AC6"/>
        <color rgb="FFFFEB84"/>
        <color rgb="FFF8696B"/>
      </colorScale>
    </cfRule>
  </conditionalFormatting>
  <conditionalFormatting sqref="JH19:KV59">
    <cfRule type="colorScale" priority="3">
      <colorScale>
        <cfvo type="min"/>
        <cfvo type="percentile" val="50"/>
        <cfvo type="max"/>
        <color rgb="FF5A8AC6"/>
        <color rgb="FFFFEB84"/>
        <color rgb="FFF8696B"/>
      </colorScale>
    </cfRule>
  </conditionalFormatting>
  <conditionalFormatting sqref="KX19:ML59">
    <cfRule type="colorScale" priority="1">
      <colorScale>
        <cfvo type="min"/>
        <cfvo type="percentile" val="50"/>
        <cfvo type="max"/>
        <color rgb="FF5A8AC6"/>
        <color rgb="FFFFEB84"/>
        <color rgb="FFF8696B"/>
      </colorScale>
    </cfRule>
    <cfRule type="colorScale" priority="2">
      <colorScale>
        <cfvo type="min"/>
        <cfvo type="percentile" val="50"/>
        <cfvo type="max"/>
        <color rgb="FF5A8AC6"/>
        <color rgb="FFFFEB84"/>
        <color rgb="FFF8696B"/>
      </colorScale>
    </cfRule>
  </conditionalFormatting>
  <hyperlinks>
    <hyperlink ref="F61"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2014-01-30T20:48:39Z</dcterms:created>
  <dcterms:modified xsi:type="dcterms:W3CDTF">2016-10-10T11:13:57Z</dcterms:modified>
  <cp:category>Engineering Spreadsheets</cp:category>
</cp:coreProperties>
</file>