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9984" windowHeight="7932" tabRatio="871" activeTab="1"/>
  </bookViews>
  <sheets>
    <sheet name="READ ME" sheetId="37" r:id="rId1"/>
    <sheet name="Analysis" sheetId="31" r:id="rId2"/>
  </sheets>
  <externalReferences>
    <externalReference r:id="rId3"/>
  </externalReferences>
  <definedNames>
    <definedName name="_xlnm.Print_Area" localSheetId="1">Analysis!$A$8:$K$60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I20" i="31" l="1"/>
  <c r="I24" i="31" l="1"/>
  <c r="I27" i="31" s="1"/>
  <c r="I19" i="31"/>
  <c r="I22" i="31"/>
  <c r="I26" i="31"/>
  <c r="I23" i="31"/>
  <c r="K30" i="31" l="1"/>
  <c r="B12" i="31"/>
  <c r="J30"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<sst xmlns="http://schemas.openxmlformats.org/spreadsheetml/2006/main" count="101" uniqueCount="71">
  <si>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</si>
  <si>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</si>
  <si>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</si>
  <si>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</si>
  <si>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</si>
  <si>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</si>
  <si>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</si>
  <si>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</si>
  <si>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</si>
  <si>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</si>
  <si>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</si>
  <si>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</si>
  <si>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</si>
  <si>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</si>
  <si>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</si>
  <si>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</si>
  <si>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</si>
  <si>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</si>
  <si>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</si>
  <si>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</si>
  <si>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</si>
  <si>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</si>
  <si>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</si>
  <si>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</si>
  <si>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</si>
  <si>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</si>
  <si>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</si>
  <si>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</si>
  <si>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</si>
  <si>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</si>
  <si>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</si>
  <si>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</si>
  <si>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</si>
  <si>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</si>
  <si>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</si>
  <si>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</si>
  <si>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</si>
  <si>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</si>
  <si>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</si>
  <si>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</si>
  <si>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</si>
  <si>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</si>
  <si>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</si>
  <si>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</si>
  <si>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</si>
  <si>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</si>
  <si>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</si>
  <si>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e =</t>
  </si>
  <si>
    <t>in</t>
  </si>
  <si>
    <t>Fty =</t>
  </si>
  <si>
    <t>=</t>
  </si>
  <si>
    <t>inlb</t>
  </si>
  <si>
    <t>lb</t>
  </si>
  <si>
    <t>P =</t>
  </si>
  <si>
    <t>TENSION CLIP, FASTENER TENSION - ABBOTT AEROSPACE METHOD</t>
  </si>
  <si>
    <t>B =</t>
  </si>
  <si>
    <t>Moment at the bolt =</t>
  </si>
  <si>
    <t>M =</t>
  </si>
  <si>
    <t>Additional bolt load =</t>
  </si>
  <si>
    <r>
      <t>P</t>
    </r>
    <r>
      <rPr>
        <vertAlign val="subscript"/>
        <sz val="10"/>
        <rFont val="Calibri"/>
        <family val="2"/>
        <scheme val="minor"/>
      </rPr>
      <t>add</t>
    </r>
    <r>
      <rPr>
        <sz val="10"/>
        <rFont val="Calibri"/>
        <family val="2"/>
        <scheme val="minor"/>
      </rPr>
      <t xml:space="preserve"> =</t>
    </r>
  </si>
  <si>
    <t>Total bolt Tension Load =</t>
  </si>
  <si>
    <t>Fastener Allowable</t>
  </si>
  <si>
    <t>1.15 Fitting Factor is applied:</t>
  </si>
  <si>
    <t>The moment at the bolt will be calculated consistent with the tension clip analysis philosophy: The clip is restrained in rotation at both the web and the fastener position.</t>
  </si>
  <si>
    <t>www.xl-viking.com</t>
  </si>
  <si>
    <t>http://www.abbottaerospace.com/subscribe</t>
  </si>
  <si>
    <t>http://www.xl-viking.com/download-free-trial/</t>
  </si>
  <si>
    <t>http://www.abbottaerospace.com/engineering-services</t>
  </si>
  <si>
    <t>AA-SM-027-005</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</si>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</sst>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3"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color theme="1" tint="0.499984740745262"/>
      <name val="Calibri"/>
      <family val="2"/>
      <scheme val="minor"/>
    </font>
    <font>
      <vertAlign val="subscript"/>
      <sz val="10"/>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cellStyleXfs>
  <cellXfs count="10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5" fillId="0" borderId="0" xfId="1"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alignment horizontal="left"/>
    </xf>
    <xf numFmtId="0" fontId="17" fillId="0" borderId="0" xfId="4" applyFont="1" applyBorder="1" applyAlignment="1" applyProtection="1">
      <alignment horizontal="center"/>
      <protection locked="0"/>
    </xf>
    <xf numFmtId="0" fontId="18" fillId="0" borderId="0" xfId="2" applyFont="1"/>
    <xf numFmtId="0" fontId="18" fillId="0" borderId="0" xfId="0"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19" fillId="0" borderId="0" xfId="0" applyFont="1" applyAlignment="1">
      <alignment horizontal="right"/>
    </xf>
    <xf numFmtId="0" fontId="19" fillId="0" borderId="0" xfId="0" applyFont="1"/>
    <xf numFmtId="165" fontId="3" fillId="0" borderId="0" xfId="0" applyNumberFormat="1" applyFont="1" applyBorder="1"/>
    <xf numFmtId="2" fontId="16" fillId="0" borderId="0" xfId="2" applyNumberFormat="1" applyFont="1" applyAlignment="1">
      <alignment horizontal="center"/>
    </xf>
    <xf numFmtId="0" fontId="3" fillId="0" borderId="0" xfId="0" applyFont="1" applyFill="1" applyBorder="1" applyAlignment="1">
      <alignment horizontal="right"/>
    </xf>
    <xf numFmtId="1" fontId="3" fillId="0" borderId="0" xfId="0" applyNumberFormat="1" applyFont="1" applyFill="1" applyBorder="1"/>
    <xf numFmtId="0" fontId="3" fillId="0" borderId="0" xfId="2" applyFont="1" applyFill="1" applyBorder="1"/>
    <xf numFmtId="0" fontId="3" fillId="0" borderId="0" xfId="0" applyFont="1" applyBorder="1" applyAlignment="1">
      <alignment horizontal="right"/>
    </xf>
    <xf numFmtId="2" fontId="5" fillId="0" borderId="0" xfId="0" applyNumberFormat="1" applyFont="1" applyBorder="1" applyAlignment="1">
      <alignment horizontal="center"/>
    </xf>
    <xf numFmtId="0" fontId="18" fillId="0" borderId="0" xfId="2" applyFont="1" applyAlignment="1">
      <alignment horizontal="right"/>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3" fillId="0" borderId="0" xfId="0" applyFont="1" applyAlignment="1">
      <alignment horizontal="left"/>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2" applyFont="1" applyAlignment="1">
      <alignment horizontal="left" vertical="top" wrapText="1"/>
    </xf>
    <xf numFmtId="0" fontId="10" fillId="0" borderId="0" xfId="4" applyAlignment="1" applyProtection="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275957</xdr:colOff>
      <xdr:row>14</xdr:row>
      <xdr:rowOff>59395</xdr:rowOff>
    </xdr:from>
    <xdr:to>
      <xdr:col>3</xdr:col>
      <xdr:colOff>300781</xdr:colOff>
      <xdr:row>39</xdr:row>
      <xdr:rowOff>806</xdr:rowOff>
    </xdr:to>
    <xdr:grpSp>
      <xdr:nvGrpSpPr>
        <xdr:cNvPr id="41" name="Group 40"/>
        <xdr:cNvGrpSpPr/>
      </xdr:nvGrpSpPr>
      <xdr:grpSpPr>
        <a:xfrm>
          <a:off x="275957" y="2587442"/>
          <a:ext cx="1943271" cy="4423764"/>
          <a:chOff x="274011" y="2116208"/>
          <a:chExt cx="1898648" cy="4107563"/>
        </a:xfrm>
      </xdr:grpSpPr>
      <xdr:grpSp>
        <xdr:nvGrpSpPr>
          <xdr:cNvPr id="31" name="Group 30"/>
          <xdr:cNvGrpSpPr/>
        </xdr:nvGrpSpPr>
        <xdr:grpSpPr>
          <a:xfrm>
            <a:off x="316462" y="2773084"/>
            <a:ext cx="1379447" cy="1795389"/>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8764"/>
                <a:chOff x="3077766" y="3107531"/>
                <a:chExt cx="1526380" cy="1768764"/>
              </a:xfrm>
            </xdr:grpSpPr>
            <xdr:cxnSp macro="">
              <xdr:nvCxnSpPr>
                <xdr:cNvPr id="3" name="Straight Connector 2"/>
                <xdr:cNvCxnSpPr/>
              </xdr:nvCxnSpPr>
              <xdr:spPr bwMode="auto">
                <a:xfrm>
                  <a:off x="3077766" y="3107531"/>
                  <a:ext cx="0" cy="176876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078564" y="4875609"/>
                  <a:ext cx="152558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624261"/>
              <a:ext cx="0" cy="31482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cxnSp macro="">
          <xdr:nvCxnSpPr>
            <xdr:cNvPr id="104" name="Straight Arrow Connector 103"/>
            <xdr:cNvCxnSpPr/>
          </xdr:nvCxnSpPr>
          <xdr:spPr bwMode="auto">
            <a:xfrm>
              <a:off x="2349911" y="3827859"/>
              <a:ext cx="327114"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105" name="TextBox 104"/>
            <xdr:cNvSpPr txBox="1"/>
          </xdr:nvSpPr>
          <xdr:spPr>
            <a:xfrm>
              <a:off x="2423567" y="3657342"/>
              <a:ext cx="207667" cy="20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B</a:t>
              </a:r>
            </a:p>
          </xdr:txBody>
        </xdr:sp>
      </xdr:grpSp>
      <xdr:cxnSp macro="">
        <xdr:nvCxnSpPr>
          <xdr:cNvPr id="18" name="Straight Arrow Connector 17"/>
          <xdr:cNvCxnSpPr/>
        </xdr:nvCxnSpPr>
        <xdr:spPr bwMode="auto">
          <a:xfrm flipV="1">
            <a:off x="685934" y="2221071"/>
            <a:ext cx="0" cy="43648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63" name="TextBox 62"/>
          <xdr:cNvSpPr txBox="1"/>
        </xdr:nvSpPr>
        <xdr:spPr>
          <a:xfrm>
            <a:off x="722880" y="2116208"/>
            <a:ext cx="286721" cy="34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xnSp macro="">
        <xdr:nvCxnSpPr>
          <xdr:cNvPr id="87" name="Straight Arrow Connector 86"/>
          <xdr:cNvCxnSpPr/>
        </xdr:nvCxnSpPr>
        <xdr:spPr bwMode="auto">
          <a:xfrm>
            <a:off x="1274573" y="4719452"/>
            <a:ext cx="0" cy="83011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sp macro="" textlink="">
        <xdr:nvSpPr>
          <xdr:cNvPr id="89" name="TextBox 88"/>
          <xdr:cNvSpPr txBox="1"/>
        </xdr:nvSpPr>
        <xdr:spPr>
          <a:xfrm rot="10800000" flipV="1">
            <a:off x="838890" y="5348742"/>
            <a:ext cx="658716" cy="370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100"/>
              <a:t>P</a:t>
            </a:r>
            <a:r>
              <a:rPr lang="en-CA" sz="1100" baseline="-25000"/>
              <a:t>TOT</a:t>
            </a:r>
          </a:p>
        </xdr:txBody>
      </xdr:sp>
      <xdr:grpSp>
        <xdr:nvGrpSpPr>
          <xdr:cNvPr id="7" name="Group 6"/>
          <xdr:cNvGrpSpPr/>
        </xdr:nvGrpSpPr>
        <xdr:grpSpPr>
          <a:xfrm>
            <a:off x="1276916" y="4714003"/>
            <a:ext cx="408378" cy="432377"/>
            <a:chOff x="1511660" y="7134879"/>
            <a:chExt cx="607363" cy="627031"/>
          </a:xfrm>
        </xdr:grpSpPr>
        <xdr:cxnSp macro="">
          <xdr:nvCxnSpPr>
            <xdr:cNvPr id="92" name="Straight Connector 91"/>
            <xdr:cNvCxnSpPr/>
          </xdr:nvCxnSpPr>
          <xdr:spPr bwMode="auto">
            <a:xfrm>
              <a:off x="1511660" y="7142207"/>
              <a:ext cx="607363" cy="605050"/>
            </a:xfrm>
            <a:prstGeom prst="line">
              <a:avLst/>
            </a:prstGeom>
            <a:solidFill>
              <a:srgbClr val="FFFFFF"/>
            </a:solidFill>
            <a:ln w="9525" cap="flat" cmpd="sng" algn="ctr">
              <a:solidFill>
                <a:srgbClr val="000000"/>
              </a:solidFill>
              <a:prstDash val="solid"/>
              <a:round/>
              <a:headEnd type="none" w="sm" len="sm"/>
              <a:tailEnd type="none" w="sm" len="sm"/>
            </a:ln>
            <a:effectLst/>
          </xdr:spPr>
        </xdr:cxnSp>
        <xdr:cxnSp macro="">
          <xdr:nvCxnSpPr>
            <xdr:cNvPr id="95" name="Straight Arrow Connector 94"/>
            <xdr:cNvCxnSpPr/>
          </xdr:nvCxnSpPr>
          <xdr:spPr bwMode="auto">
            <a:xfrm flipV="1">
              <a:off x="1694833" y="7142207"/>
              <a:ext cx="0" cy="17430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6" name="Straight Arrow Connector 95"/>
            <xdr:cNvCxnSpPr/>
          </xdr:nvCxnSpPr>
          <xdr:spPr bwMode="auto">
            <a:xfrm flipV="1">
              <a:off x="1797410" y="7142207"/>
              <a:ext cx="0" cy="26955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7" name="Straight Arrow Connector 96"/>
            <xdr:cNvCxnSpPr/>
          </xdr:nvCxnSpPr>
          <xdr:spPr bwMode="auto">
            <a:xfrm flipV="1">
              <a:off x="1899215" y="7142207"/>
              <a:ext cx="0" cy="371359"/>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8" name="Straight Arrow Connector 97"/>
            <xdr:cNvCxnSpPr/>
          </xdr:nvCxnSpPr>
          <xdr:spPr bwMode="auto">
            <a:xfrm flipV="1">
              <a:off x="2016446" y="7134881"/>
              <a:ext cx="0" cy="509799"/>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9" name="Straight Arrow Connector 98"/>
            <xdr:cNvCxnSpPr/>
          </xdr:nvCxnSpPr>
          <xdr:spPr bwMode="auto">
            <a:xfrm flipV="1">
              <a:off x="2119023" y="7134879"/>
              <a:ext cx="0" cy="627031"/>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grpSp>
      <xdr:cxnSp macro="">
        <xdr:nvCxnSpPr>
          <xdr:cNvPr id="100" name="Straight Connector 99"/>
          <xdr:cNvCxnSpPr/>
        </xdr:nvCxnSpPr>
        <xdr:spPr bwMode="auto">
          <a:xfrm>
            <a:off x="1562664" y="5064203"/>
            <a:ext cx="0" cy="44692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02" name="TextBox 101"/>
          <xdr:cNvSpPr txBox="1"/>
        </xdr:nvSpPr>
        <xdr:spPr>
          <a:xfrm rot="10800000" flipV="1">
            <a:off x="1216416" y="5064972"/>
            <a:ext cx="467717" cy="316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100"/>
              <a:t>⅔ B</a:t>
            </a:r>
          </a:p>
        </xdr:txBody>
      </xdr:sp>
      <xdr:cxnSp macro="">
        <xdr:nvCxnSpPr>
          <xdr:cNvPr id="106" name="Straight Arrow Connector 105"/>
          <xdr:cNvCxnSpPr/>
        </xdr:nvCxnSpPr>
        <xdr:spPr bwMode="auto">
          <a:xfrm>
            <a:off x="1274214" y="5315394"/>
            <a:ext cx="29076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107" name="TextBox 106"/>
          <xdr:cNvSpPr txBox="1"/>
        </xdr:nvSpPr>
        <xdr:spPr>
          <a:xfrm rot="10800000" flipV="1">
            <a:off x="1404556" y="5455667"/>
            <a:ext cx="768103" cy="768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t>Assumed Centroid of Moment reaction</a:t>
            </a:r>
          </a:p>
        </xdr:txBody>
      </xdr:sp>
      <xdr:cxnSp macro="">
        <xdr:nvCxnSpPr>
          <xdr:cNvPr id="110" name="Straight Connector 109"/>
          <xdr:cNvCxnSpPr/>
        </xdr:nvCxnSpPr>
        <xdr:spPr bwMode="auto">
          <a:xfrm flipH="1">
            <a:off x="663464" y="4602593"/>
            <a:ext cx="102903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113" name="TextBox 112"/>
          <xdr:cNvSpPr txBox="1"/>
        </xdr:nvSpPr>
        <xdr:spPr>
          <a:xfrm>
            <a:off x="274011" y="4623582"/>
            <a:ext cx="305091" cy="277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114" name="Arc 113"/>
          <xdr:cNvSpPr/>
        </xdr:nvSpPr>
        <xdr:spPr bwMode="auto">
          <a:xfrm flipH="1">
            <a:off x="478189" y="4434641"/>
            <a:ext cx="339195" cy="334009"/>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40" name="Isosceles Triangle 39"/>
          <xdr:cNvSpPr/>
        </xdr:nvSpPr>
        <xdr:spPr bwMode="auto">
          <a:xfrm>
            <a:off x="1220130" y="4617502"/>
            <a:ext cx="109228" cy="97294"/>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lientData/>
  </xdr:twoCellAnchor>
  <xdr:twoCellAnchor>
    <xdr:from>
      <xdr:col>0</xdr:col>
      <xdr:colOff>615427</xdr:colOff>
      <xdr:row>28</xdr:row>
      <xdr:rowOff>73805</xdr:rowOff>
    </xdr:from>
    <xdr:to>
      <xdr:col>1</xdr:col>
      <xdr:colOff>43161</xdr:colOff>
      <xdr:row>29</xdr:row>
      <xdr:rowOff>165870</xdr:rowOff>
    </xdr:to>
    <xdr:grpSp>
      <xdr:nvGrpSpPr>
        <xdr:cNvPr id="52" name="Group 48"/>
        <xdr:cNvGrpSpPr>
          <a:grpSpLocks/>
        </xdr:cNvGrpSpPr>
      </xdr:nvGrpSpPr>
      <xdr:grpSpPr bwMode="auto">
        <a:xfrm rot="10800000" flipH="1">
          <a:off x="615427" y="5111970"/>
          <a:ext cx="55263" cy="271359"/>
          <a:chOff x="242" y="4023"/>
          <a:chExt cx="5" cy="26"/>
        </a:xfrm>
      </xdr:grpSpPr>
      <xdr:sp macro="" textlink="">
        <xdr:nvSpPr>
          <xdr:cNvPr id="53"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54"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55"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56"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57"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58"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lientData/>
  </xdr:twoCellAnchor>
  <xdr:twoCellAnchor>
    <xdr:from>
      <xdr:col>0</xdr:col>
      <xdr:colOff>40822</xdr:colOff>
      <xdr:row>7</xdr:row>
      <xdr:rowOff>40821</xdr:rowOff>
    </xdr:from>
    <xdr:to>
      <xdr:col>4</xdr:col>
      <xdr:colOff>66675</xdr:colOff>
      <xdr:row>10</xdr:row>
      <xdr:rowOff>145236</xdr:rowOff>
    </xdr:to>
    <xdr:grpSp>
      <xdr:nvGrpSpPr>
        <xdr:cNvPr id="51" name="Group 50"/>
        <xdr:cNvGrpSpPr/>
      </xdr:nvGrpSpPr>
      <xdr:grpSpPr>
        <a:xfrm>
          <a:off x="40822" y="1295880"/>
          <a:ext cx="2571829" cy="642297"/>
          <a:chOff x="40822" y="1267641"/>
          <a:chExt cx="2570933" cy="630195"/>
        </a:xfrm>
      </xdr:grpSpPr>
      <xdr:pic>
        <xdr:nvPicPr>
          <xdr:cNvPr id="59" name="Picture 5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 name="Picture 5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23</v>
      </c>
      <c r="C4" s="4"/>
      <c r="D4" s="1"/>
      <c r="E4" s="1"/>
      <c r="F4" s="2" t="s">
        <v>24</v>
      </c>
      <c r="G4" s="3" t="s">
        <v>25</v>
      </c>
      <c r="H4" s="1"/>
      <c r="I4" s="1"/>
      <c r="J4" s="1"/>
      <c r="K4" s="1"/>
      <c r="M4" s="56"/>
      <c r="N4" s="56"/>
      <c r="O4" s="56"/>
      <c r="P4" s="56"/>
      <c r="Q4" s="60"/>
      <c r="R4" s="61"/>
      <c r="S4" s="61"/>
      <c r="T4" s="57"/>
      <c r="U4" s="57"/>
      <c r="V4" s="57"/>
      <c r="W4" s="58"/>
      <c r="X4" s="59"/>
      <c r="Y4" s="57"/>
    </row>
    <row r="5" spans="1:25" s="5" customFormat="1" ht="13.8" x14ac:dyDescent="0.3">
      <c r="A5" s="1"/>
      <c r="B5" s="2" t="s">
        <v>26</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30</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01" t="s">
        <v>37</v>
      </c>
      <c r="C16" s="101"/>
      <c r="D16" s="101"/>
      <c r="E16" s="101"/>
      <c r="F16" s="101"/>
      <c r="G16" s="101"/>
      <c r="H16" s="101"/>
      <c r="I16" s="101"/>
      <c r="J16" s="101"/>
      <c r="M16" s="60"/>
      <c r="N16" s="60"/>
      <c r="O16" s="60"/>
      <c r="P16" s="60"/>
      <c r="Q16" s="60"/>
      <c r="R16" s="61"/>
      <c r="S16" s="61"/>
      <c r="T16" s="57"/>
      <c r="U16" s="57"/>
      <c r="V16" s="57"/>
      <c r="W16" s="57"/>
      <c r="X16" s="57"/>
      <c r="Y16" s="57"/>
    </row>
    <row r="17" spans="1:25" s="5" customFormat="1" ht="13.8" x14ac:dyDescent="0.3">
      <c r="B17" s="101"/>
      <c r="C17" s="101"/>
      <c r="D17" s="101"/>
      <c r="E17" s="101"/>
      <c r="F17" s="101"/>
      <c r="G17" s="101"/>
      <c r="H17" s="101"/>
      <c r="I17" s="101"/>
      <c r="J17" s="101"/>
      <c r="M17" s="60"/>
      <c r="N17" s="60"/>
      <c r="O17" s="60"/>
      <c r="P17" s="60"/>
      <c r="Q17" s="60"/>
      <c r="R17" s="61"/>
      <c r="S17" s="61"/>
      <c r="T17" s="57"/>
      <c r="U17" s="57"/>
      <c r="V17" s="57"/>
      <c r="W17" s="57"/>
      <c r="X17" s="57"/>
      <c r="Y17" s="57"/>
    </row>
    <row r="18" spans="1:25" s="5" customFormat="1" ht="13.8" x14ac:dyDescent="0.3">
      <c r="B18" s="101"/>
      <c r="C18" s="101"/>
      <c r="D18" s="101"/>
      <c r="E18" s="101"/>
      <c r="F18" s="101"/>
      <c r="G18" s="101"/>
      <c r="H18" s="101"/>
      <c r="I18" s="101"/>
      <c r="J18" s="101"/>
      <c r="M18" s="60"/>
      <c r="N18" s="60"/>
      <c r="O18" s="60"/>
      <c r="P18" s="60"/>
      <c r="Q18" s="60"/>
      <c r="R18" s="61"/>
      <c r="S18" s="61"/>
      <c r="T18" s="57"/>
      <c r="U18" s="57"/>
      <c r="V18" s="57"/>
      <c r="W18" s="57"/>
      <c r="X18" s="57"/>
      <c r="Y18" s="57"/>
    </row>
    <row r="19" spans="1:25" s="5" customFormat="1" ht="13.8" x14ac:dyDescent="0.3">
      <c r="B19" s="101"/>
      <c r="C19" s="101"/>
      <c r="D19" s="101"/>
      <c r="E19" s="101"/>
      <c r="F19" s="101"/>
      <c r="G19" s="101"/>
      <c r="H19" s="101"/>
      <c r="I19" s="101"/>
      <c r="J19" s="101"/>
      <c r="M19" s="60"/>
      <c r="N19" s="60"/>
      <c r="O19" s="60"/>
      <c r="P19" s="60"/>
      <c r="Q19" s="60"/>
      <c r="R19" s="61"/>
      <c r="S19" s="61"/>
      <c r="T19" s="57"/>
      <c r="U19" s="57"/>
      <c r="V19" s="57"/>
      <c r="W19" s="57"/>
      <c r="X19" s="57"/>
      <c r="Y19" s="57"/>
    </row>
    <row r="20" spans="1:25" s="5" customFormat="1" ht="12.75" customHeight="1" x14ac:dyDescent="0.3">
      <c r="A20" s="23"/>
      <c r="B20" s="24" t="s">
        <v>35</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01" t="s">
        <v>38</v>
      </c>
      <c r="C22" s="101"/>
      <c r="D22" s="101"/>
      <c r="E22" s="101"/>
      <c r="F22" s="101"/>
      <c r="G22" s="101"/>
      <c r="H22" s="101"/>
      <c r="I22" s="101"/>
      <c r="J22" s="101"/>
      <c r="K22" s="23"/>
      <c r="M22" s="60"/>
      <c r="N22" s="60"/>
      <c r="O22" s="60"/>
      <c r="P22" s="60"/>
      <c r="Q22" s="60"/>
      <c r="R22" s="61"/>
      <c r="S22" s="61"/>
      <c r="T22" s="57"/>
      <c r="U22" s="57"/>
      <c r="V22" s="57"/>
      <c r="W22" s="57"/>
      <c r="X22" s="57"/>
      <c r="Y22" s="57"/>
    </row>
    <row r="23" spans="1:25" s="5" customFormat="1" ht="13.8" x14ac:dyDescent="0.3">
      <c r="A23" s="23"/>
      <c r="B23" s="101"/>
      <c r="C23" s="101"/>
      <c r="D23" s="101"/>
      <c r="E23" s="101"/>
      <c r="F23" s="101"/>
      <c r="G23" s="101"/>
      <c r="H23" s="101"/>
      <c r="I23" s="101"/>
      <c r="J23" s="101"/>
      <c r="K23" s="23"/>
      <c r="M23" s="60"/>
      <c r="N23" s="60"/>
      <c r="O23" s="60"/>
      <c r="P23" s="60"/>
      <c r="Q23" s="60"/>
      <c r="R23" s="61"/>
      <c r="S23" s="64"/>
      <c r="T23" s="57"/>
      <c r="U23" s="57"/>
      <c r="V23" s="57"/>
      <c r="W23" s="57"/>
      <c r="X23" s="57"/>
      <c r="Y23" s="57"/>
    </row>
    <row r="24" spans="1:25" s="5" customFormat="1" ht="13.8" x14ac:dyDescent="0.3">
      <c r="A24" s="23"/>
      <c r="B24" s="101"/>
      <c r="C24" s="101"/>
      <c r="D24" s="101"/>
      <c r="E24" s="101"/>
      <c r="F24" s="101"/>
      <c r="G24" s="101"/>
      <c r="H24" s="101"/>
      <c r="I24" s="101"/>
      <c r="J24" s="101"/>
      <c r="K24" s="23"/>
      <c r="M24" s="60"/>
      <c r="N24" s="60"/>
      <c r="O24" s="60"/>
      <c r="P24" s="60"/>
      <c r="Q24" s="60"/>
      <c r="R24" s="61"/>
      <c r="S24" s="64"/>
      <c r="T24" s="57"/>
      <c r="U24" s="57"/>
      <c r="V24" s="57"/>
      <c r="W24" s="57"/>
      <c r="X24" s="57"/>
      <c r="Y24" s="57"/>
    </row>
    <row r="25" spans="1:25" s="5" customFormat="1" ht="12.75" customHeight="1" x14ac:dyDescent="0.3">
      <c r="A25" s="23"/>
      <c r="B25" s="96"/>
      <c r="C25" s="96"/>
      <c r="D25" s="96"/>
      <c r="E25" s="96"/>
      <c r="F25" s="98" t="s">
        <v>65</v>
      </c>
      <c r="G25" s="96"/>
      <c r="H25" s="96"/>
      <c r="I25" s="96"/>
      <c r="J25" s="96"/>
      <c r="K25" s="23"/>
      <c r="M25" s="60"/>
      <c r="N25" s="60"/>
      <c r="O25" s="60"/>
      <c r="P25" s="60"/>
      <c r="Q25" s="60"/>
      <c r="R25" s="61"/>
      <c r="S25" s="61"/>
      <c r="T25" s="57"/>
      <c r="U25" s="57"/>
      <c r="V25" s="57"/>
      <c r="W25" s="57"/>
      <c r="X25" s="57"/>
      <c r="Y25" s="57"/>
    </row>
    <row r="26" spans="1:25" s="5" customFormat="1" ht="13.8" x14ac:dyDescent="0.3">
      <c r="A26" s="23"/>
      <c r="B26" s="101" t="s">
        <v>39</v>
      </c>
      <c r="C26" s="101"/>
      <c r="D26" s="101"/>
      <c r="E26" s="101"/>
      <c r="F26" s="101"/>
      <c r="G26" s="101"/>
      <c r="H26" s="101"/>
      <c r="I26" s="101"/>
      <c r="J26" s="101"/>
      <c r="K26" s="23"/>
      <c r="M26" s="60"/>
      <c r="N26" s="60"/>
      <c r="O26" s="60"/>
      <c r="P26" s="60"/>
      <c r="Q26" s="60"/>
      <c r="R26" s="61"/>
      <c r="S26" s="61"/>
      <c r="T26" s="57"/>
      <c r="U26" s="57"/>
      <c r="V26" s="57"/>
      <c r="W26" s="57"/>
      <c r="X26" s="57"/>
      <c r="Y26" s="57"/>
    </row>
    <row r="27" spans="1:25" s="5" customFormat="1" ht="13.8" x14ac:dyDescent="0.3">
      <c r="A27" s="23"/>
      <c r="B27" s="101"/>
      <c r="C27" s="101"/>
      <c r="D27" s="101"/>
      <c r="E27" s="101"/>
      <c r="F27" s="101"/>
      <c r="G27" s="101"/>
      <c r="H27" s="101"/>
      <c r="I27" s="101"/>
      <c r="J27" s="101"/>
      <c r="K27" s="23"/>
      <c r="M27" s="60"/>
      <c r="N27" s="60"/>
      <c r="O27" s="60"/>
      <c r="P27" s="60"/>
      <c r="Q27" s="60"/>
      <c r="R27" s="61"/>
      <c r="S27" s="61"/>
      <c r="T27" s="57"/>
      <c r="U27" s="57"/>
      <c r="V27" s="57"/>
      <c r="W27" s="57"/>
      <c r="X27" s="57"/>
      <c r="Y27" s="57"/>
    </row>
    <row r="28" spans="1:25" s="5" customFormat="1" ht="13.8" x14ac:dyDescent="0.3">
      <c r="A28" s="23"/>
      <c r="B28" s="96"/>
      <c r="C28" s="96"/>
      <c r="D28" s="96"/>
      <c r="E28" s="96"/>
      <c r="F28" s="96"/>
      <c r="G28" s="96"/>
      <c r="H28" s="96"/>
      <c r="I28" s="96"/>
      <c r="J28" s="96"/>
      <c r="K28" s="23"/>
      <c r="M28" s="60"/>
      <c r="N28" s="60"/>
      <c r="O28" s="60"/>
      <c r="P28" s="60"/>
      <c r="Q28" s="60"/>
      <c r="R28" s="61"/>
      <c r="S28" s="61"/>
      <c r="T28" s="57"/>
      <c r="U28" s="57"/>
      <c r="V28" s="57"/>
      <c r="W28" s="57"/>
      <c r="X28" s="57"/>
      <c r="Y28" s="57"/>
    </row>
    <row r="29" spans="1:25" s="5" customFormat="1" ht="13.8" x14ac:dyDescent="0.3">
      <c r="A29" s="23"/>
      <c r="B29" s="101" t="s">
        <v>40</v>
      </c>
      <c r="C29" s="101"/>
      <c r="D29" s="101"/>
      <c r="E29" s="101"/>
      <c r="F29" s="101"/>
      <c r="G29" s="101"/>
      <c r="H29" s="101"/>
      <c r="I29" s="101"/>
      <c r="J29" s="101"/>
      <c r="K29" s="23"/>
      <c r="M29" s="60"/>
      <c r="N29" s="60"/>
      <c r="O29" s="60"/>
      <c r="P29" s="60"/>
      <c r="Q29" s="60"/>
      <c r="R29" s="61"/>
      <c r="S29" s="61"/>
      <c r="T29" s="57"/>
      <c r="U29" s="57"/>
      <c r="V29" s="57"/>
      <c r="W29" s="57"/>
      <c r="X29" s="57"/>
      <c r="Y29" s="57"/>
    </row>
    <row r="30" spans="1:25" s="5" customFormat="1" ht="13.8" x14ac:dyDescent="0.3">
      <c r="A30" s="23"/>
      <c r="B30" s="101"/>
      <c r="C30" s="101"/>
      <c r="D30" s="101"/>
      <c r="E30" s="101"/>
      <c r="F30" s="101"/>
      <c r="G30" s="101"/>
      <c r="H30" s="101"/>
      <c r="I30" s="101"/>
      <c r="J30" s="101"/>
      <c r="K30" s="23"/>
      <c r="M30" s="60"/>
      <c r="N30" s="60"/>
      <c r="O30" s="60"/>
      <c r="P30" s="60"/>
      <c r="Q30" s="60"/>
      <c r="R30" s="61"/>
      <c r="S30" s="61"/>
      <c r="T30" s="57"/>
      <c r="U30" s="57"/>
      <c r="V30" s="57"/>
      <c r="W30" s="57"/>
      <c r="X30" s="57"/>
      <c r="Y30" s="57"/>
    </row>
    <row r="31" spans="1:25" s="5" customFormat="1" ht="12.75" customHeight="1" x14ac:dyDescent="0.3">
      <c r="A31" s="23"/>
      <c r="B31" s="101"/>
      <c r="C31" s="101"/>
      <c r="D31" s="101"/>
      <c r="E31" s="101"/>
      <c r="F31" s="101"/>
      <c r="G31" s="101"/>
      <c r="H31" s="101"/>
      <c r="I31" s="101"/>
      <c r="J31" s="101"/>
      <c r="K31" s="23"/>
      <c r="M31" s="60"/>
      <c r="N31" s="60"/>
      <c r="O31" s="60"/>
      <c r="P31" s="60"/>
      <c r="Q31" s="60"/>
      <c r="R31" s="61"/>
      <c r="S31" s="61"/>
      <c r="T31" s="57"/>
      <c r="U31" s="57"/>
      <c r="V31" s="57"/>
      <c r="W31" s="57"/>
      <c r="X31" s="57"/>
      <c r="Y31" s="57"/>
    </row>
    <row r="32" spans="1:25" s="5" customFormat="1" ht="13.8" x14ac:dyDescent="0.3">
      <c r="A32" s="23"/>
      <c r="B32" s="101"/>
      <c r="C32" s="101"/>
      <c r="D32" s="101"/>
      <c r="E32" s="101"/>
      <c r="F32" s="101"/>
      <c r="G32" s="101"/>
      <c r="H32" s="101"/>
      <c r="I32" s="101"/>
      <c r="J32" s="101"/>
      <c r="K32" s="23"/>
      <c r="M32" s="60"/>
      <c r="N32" s="60"/>
      <c r="O32" s="60"/>
      <c r="P32" s="60"/>
      <c r="Q32" s="60"/>
      <c r="R32" s="61"/>
      <c r="S32" s="61"/>
      <c r="T32" s="57"/>
      <c r="U32" s="57"/>
      <c r="V32" s="57"/>
      <c r="W32" s="57"/>
      <c r="X32" s="57"/>
      <c r="Y32" s="57"/>
    </row>
    <row r="33" spans="1:25" s="5" customFormat="1" ht="12.75" customHeight="1" x14ac:dyDescent="0.3">
      <c r="A33" s="23"/>
      <c r="B33" s="101"/>
      <c r="C33" s="101"/>
      <c r="D33" s="101"/>
      <c r="E33" s="101"/>
      <c r="F33" s="101"/>
      <c r="G33" s="101"/>
      <c r="H33" s="101"/>
      <c r="I33" s="101"/>
      <c r="J33" s="101"/>
      <c r="K33" s="23"/>
      <c r="M33" s="60"/>
      <c r="N33" s="60"/>
      <c r="O33" s="60"/>
      <c r="P33" s="60"/>
      <c r="Q33" s="60"/>
      <c r="R33" s="61"/>
      <c r="S33" s="61"/>
      <c r="T33" s="57"/>
      <c r="U33" s="57"/>
      <c r="V33" s="57"/>
      <c r="W33" s="57"/>
      <c r="X33" s="57"/>
      <c r="Y33" s="57"/>
    </row>
    <row r="34" spans="1:25" s="5" customFormat="1" ht="13.8" x14ac:dyDescent="0.3">
      <c r="A34" s="23"/>
      <c r="B34" s="96"/>
      <c r="C34" s="96"/>
      <c r="D34" s="103" t="s">
        <v>31</v>
      </c>
      <c r="E34" s="103"/>
      <c r="F34" s="103"/>
      <c r="G34" s="103"/>
      <c r="H34" s="103"/>
      <c r="I34" s="96"/>
      <c r="J34" s="96"/>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32</v>
      </c>
      <c r="C36" s="23"/>
      <c r="D36" s="23"/>
      <c r="E36" s="23"/>
      <c r="F36" s="97"/>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97"/>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01" t="s">
        <v>41</v>
      </c>
      <c r="C38" s="101"/>
      <c r="D38" s="101"/>
      <c r="E38" s="101"/>
      <c r="F38" s="101"/>
      <c r="G38" s="101"/>
      <c r="H38" s="101"/>
      <c r="I38" s="101"/>
      <c r="J38" s="101"/>
      <c r="K38" s="23"/>
      <c r="M38" s="60"/>
      <c r="N38" s="60"/>
      <c r="O38" s="60"/>
      <c r="P38" s="60"/>
      <c r="Q38" s="60"/>
      <c r="R38" s="61"/>
      <c r="S38" s="61"/>
      <c r="T38" s="57"/>
      <c r="U38" s="57"/>
      <c r="V38" s="57"/>
      <c r="W38" s="57"/>
      <c r="X38" s="57"/>
      <c r="Y38" s="57"/>
    </row>
    <row r="39" spans="1:25" s="5" customFormat="1" ht="13.8" x14ac:dyDescent="0.3">
      <c r="A39" s="23"/>
      <c r="B39" s="101"/>
      <c r="C39" s="101"/>
      <c r="D39" s="101"/>
      <c r="E39" s="101"/>
      <c r="F39" s="101"/>
      <c r="G39" s="101"/>
      <c r="H39" s="101"/>
      <c r="I39" s="101"/>
      <c r="J39" s="101"/>
      <c r="K39" s="23"/>
      <c r="M39" s="60"/>
      <c r="N39" s="60"/>
      <c r="O39" s="60"/>
      <c r="P39" s="60"/>
      <c r="Q39" s="60"/>
      <c r="R39" s="61"/>
      <c r="S39" s="61"/>
      <c r="T39" s="57"/>
      <c r="U39" s="57"/>
      <c r="V39" s="57"/>
      <c r="W39" s="57"/>
      <c r="X39" s="57"/>
      <c r="Y39" s="57"/>
    </row>
    <row r="40" spans="1:25" s="5" customFormat="1" ht="13.8" x14ac:dyDescent="0.3">
      <c r="A40" s="23"/>
      <c r="B40" s="96"/>
      <c r="C40" s="96"/>
      <c r="D40" s="96"/>
      <c r="E40" s="96"/>
      <c r="F40" s="96"/>
      <c r="G40" s="96"/>
      <c r="H40" s="96"/>
      <c r="I40" s="96"/>
      <c r="J40" s="96"/>
      <c r="K40" s="23"/>
      <c r="M40" s="60"/>
      <c r="N40" s="60"/>
      <c r="O40" s="60"/>
      <c r="P40" s="60"/>
      <c r="Q40" s="60"/>
      <c r="R40" s="61"/>
      <c r="S40" s="61"/>
      <c r="T40" s="57"/>
      <c r="U40" s="57"/>
      <c r="V40" s="57"/>
      <c r="W40" s="57"/>
      <c r="X40" s="57"/>
      <c r="Y40" s="57"/>
    </row>
    <row r="41" spans="1:25" s="5" customFormat="1" ht="13.8" x14ac:dyDescent="0.3">
      <c r="A41" s="23"/>
      <c r="B41" s="101" t="s">
        <v>42</v>
      </c>
      <c r="C41" s="101"/>
      <c r="D41" s="101"/>
      <c r="E41" s="101"/>
      <c r="F41" s="101"/>
      <c r="G41" s="101"/>
      <c r="H41" s="101"/>
      <c r="I41" s="101"/>
      <c r="J41" s="101"/>
      <c r="K41" s="23"/>
      <c r="M41" s="60"/>
      <c r="N41" s="60"/>
      <c r="O41" s="60"/>
      <c r="P41" s="60"/>
      <c r="Q41" s="60"/>
      <c r="R41" s="61"/>
      <c r="S41" s="61"/>
      <c r="T41" s="57"/>
      <c r="U41" s="57"/>
      <c r="V41" s="57"/>
      <c r="W41" s="57"/>
      <c r="X41" s="57"/>
      <c r="Y41" s="57"/>
    </row>
    <row r="42" spans="1:25" s="5" customFormat="1" ht="13.8" x14ac:dyDescent="0.3">
      <c r="A42" s="23"/>
      <c r="B42" s="101"/>
      <c r="C42" s="101"/>
      <c r="D42" s="101"/>
      <c r="E42" s="101"/>
      <c r="F42" s="101"/>
      <c r="G42" s="101"/>
      <c r="H42" s="101"/>
      <c r="I42" s="101"/>
      <c r="J42" s="101"/>
      <c r="K42" s="23"/>
      <c r="M42" s="60"/>
      <c r="N42" s="60"/>
      <c r="O42" s="60"/>
      <c r="P42" s="60"/>
      <c r="Q42" s="60"/>
      <c r="R42" s="61"/>
      <c r="S42" s="61"/>
      <c r="T42" s="57"/>
      <c r="U42" s="57"/>
      <c r="V42" s="57"/>
      <c r="W42" s="57"/>
      <c r="X42" s="57"/>
      <c r="Y42" s="57"/>
    </row>
    <row r="43" spans="1:25" s="5" customFormat="1" ht="13.8" x14ac:dyDescent="0.3">
      <c r="A43" s="23"/>
      <c r="B43" s="101"/>
      <c r="C43" s="101"/>
      <c r="D43" s="101"/>
      <c r="E43" s="101"/>
      <c r="F43" s="101"/>
      <c r="G43" s="101"/>
      <c r="H43" s="101"/>
      <c r="I43" s="101"/>
      <c r="J43" s="101"/>
      <c r="K43" s="23"/>
      <c r="M43" s="60"/>
      <c r="N43" s="60"/>
      <c r="O43" s="60"/>
      <c r="P43" s="60"/>
      <c r="Q43" s="60"/>
      <c r="R43" s="61"/>
      <c r="S43" s="61"/>
      <c r="T43" s="57"/>
      <c r="U43" s="57"/>
      <c r="V43" s="57"/>
      <c r="W43" s="57"/>
      <c r="X43" s="57"/>
      <c r="Y43" s="57"/>
    </row>
    <row r="44" spans="1:25" s="5" customFormat="1" ht="13.8" x14ac:dyDescent="0.3">
      <c r="A44" s="23"/>
      <c r="B44" s="96"/>
      <c r="C44" s="96"/>
      <c r="D44" s="96"/>
      <c r="E44" s="96"/>
      <c r="F44" s="96"/>
      <c r="G44" s="96"/>
      <c r="H44" s="96"/>
      <c r="I44" s="96"/>
      <c r="J44" s="96"/>
      <c r="K44" s="23"/>
      <c r="M44" s="60"/>
      <c r="N44" s="60"/>
      <c r="O44" s="60"/>
      <c r="P44" s="60"/>
      <c r="Q44" s="60"/>
      <c r="R44" s="61"/>
      <c r="S44" s="61"/>
      <c r="T44" s="57"/>
      <c r="U44" s="57"/>
      <c r="V44" s="57"/>
      <c r="W44" s="57"/>
      <c r="X44" s="57"/>
      <c r="Y44" s="57"/>
    </row>
    <row r="45" spans="1:25" s="5" customFormat="1" ht="12.75" customHeight="1" x14ac:dyDescent="0.3">
      <c r="A45" s="23"/>
      <c r="B45" s="101" t="s">
        <v>36</v>
      </c>
      <c r="C45" s="101"/>
      <c r="D45" s="101"/>
      <c r="E45" s="101"/>
      <c r="F45" s="101"/>
      <c r="G45" s="101"/>
      <c r="H45" s="101"/>
      <c r="I45" s="101"/>
      <c r="J45" s="101"/>
      <c r="K45" s="23"/>
      <c r="M45" s="60"/>
      <c r="N45" s="60"/>
      <c r="O45" s="60"/>
      <c r="P45" s="60"/>
      <c r="Q45" s="60"/>
      <c r="R45" s="61"/>
      <c r="S45" s="61"/>
      <c r="T45" s="57"/>
      <c r="U45" s="57"/>
      <c r="V45" s="57"/>
      <c r="W45" s="57"/>
      <c r="X45" s="57"/>
      <c r="Y45" s="57"/>
    </row>
    <row r="46" spans="1:25" s="5" customFormat="1" ht="13.8" x14ac:dyDescent="0.3">
      <c r="A46" s="23"/>
      <c r="B46" s="101"/>
      <c r="C46" s="101"/>
      <c r="D46" s="101"/>
      <c r="E46" s="101"/>
      <c r="F46" s="101"/>
      <c r="G46" s="101"/>
      <c r="H46" s="101"/>
      <c r="I46" s="101"/>
      <c r="J46" s="101"/>
      <c r="K46" s="23"/>
      <c r="M46" s="60"/>
      <c r="N46" s="60"/>
      <c r="O46" s="60"/>
      <c r="P46" s="60"/>
      <c r="Q46" s="60"/>
      <c r="R46" s="61"/>
      <c r="S46" s="61"/>
      <c r="T46" s="57"/>
      <c r="U46" s="57"/>
      <c r="V46" s="57"/>
      <c r="W46" s="57"/>
      <c r="X46" s="57"/>
      <c r="Y46" s="57"/>
    </row>
    <row r="47" spans="1:25" s="5" customFormat="1" ht="13.8" x14ac:dyDescent="0.3">
      <c r="A47" s="23"/>
      <c r="B47" s="101"/>
      <c r="C47" s="101"/>
      <c r="D47" s="101"/>
      <c r="E47" s="101"/>
      <c r="F47" s="101"/>
      <c r="G47" s="101"/>
      <c r="H47" s="101"/>
      <c r="I47" s="101"/>
      <c r="J47" s="101"/>
      <c r="K47" s="23"/>
      <c r="M47" s="60"/>
      <c r="N47" s="60"/>
      <c r="O47" s="60"/>
      <c r="P47" s="60"/>
      <c r="Q47" s="60"/>
      <c r="R47" s="61"/>
      <c r="S47" s="61"/>
      <c r="T47" s="57"/>
      <c r="U47" s="57"/>
      <c r="V47" s="57"/>
      <c r="W47" s="57"/>
      <c r="X47" s="57"/>
      <c r="Y47" s="57"/>
    </row>
    <row r="48" spans="1:25" s="5" customFormat="1" ht="12.75" customHeight="1" x14ac:dyDescent="0.3">
      <c r="A48" s="23"/>
      <c r="B48" s="101"/>
      <c r="C48" s="101"/>
      <c r="D48" s="101"/>
      <c r="E48" s="101"/>
      <c r="F48" s="101"/>
      <c r="G48" s="101"/>
      <c r="H48" s="101"/>
      <c r="I48" s="101"/>
      <c r="J48" s="101"/>
      <c r="K48" s="23"/>
      <c r="M48" s="60"/>
      <c r="N48" s="60"/>
      <c r="O48" s="60"/>
      <c r="P48" s="60"/>
      <c r="Q48" s="60"/>
      <c r="R48" s="61"/>
      <c r="S48" s="61"/>
      <c r="T48" s="57"/>
      <c r="U48" s="57"/>
      <c r="V48" s="57"/>
      <c r="W48" s="57"/>
      <c r="X48" s="57"/>
      <c r="Y48" s="57"/>
    </row>
    <row r="49" spans="1:25" s="5" customFormat="1" ht="13.8" x14ac:dyDescent="0.3">
      <c r="A49" s="23"/>
      <c r="B49" s="23" t="s">
        <v>43</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98" t="s">
        <v>66</v>
      </c>
      <c r="G50" s="97"/>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44</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02" t="s">
        <v>45</v>
      </c>
      <c r="C54" s="102"/>
      <c r="D54" s="102"/>
      <c r="E54" s="102"/>
      <c r="F54" s="102"/>
      <c r="G54" s="102"/>
      <c r="H54" s="102"/>
      <c r="I54" s="102"/>
      <c r="J54" s="102"/>
      <c r="K54" s="23"/>
      <c r="M54" s="60"/>
      <c r="N54" s="60"/>
      <c r="O54" s="60"/>
      <c r="P54" s="60"/>
      <c r="Q54" s="60"/>
      <c r="R54" s="61"/>
      <c r="S54" s="61"/>
      <c r="T54" s="57"/>
      <c r="U54" s="57"/>
      <c r="V54" s="57"/>
      <c r="W54" s="57"/>
      <c r="X54" s="57"/>
      <c r="Y54" s="57"/>
    </row>
    <row r="55" spans="1:25" s="5" customFormat="1" ht="13.8" x14ac:dyDescent="0.3">
      <c r="A55" s="23"/>
      <c r="B55" s="102"/>
      <c r="C55" s="102"/>
      <c r="D55" s="102"/>
      <c r="E55" s="102"/>
      <c r="F55" s="102"/>
      <c r="G55" s="102"/>
      <c r="H55" s="102"/>
      <c r="I55" s="102"/>
      <c r="J55" s="102"/>
      <c r="K55" s="23"/>
      <c r="M55" s="60"/>
      <c r="N55" s="60"/>
      <c r="O55" s="60"/>
      <c r="P55" s="60"/>
      <c r="Q55" s="60"/>
      <c r="R55" s="61"/>
      <c r="S55" s="61"/>
      <c r="T55" s="57"/>
      <c r="U55" s="57"/>
      <c r="V55" s="57"/>
      <c r="W55" s="57"/>
      <c r="X55" s="57"/>
      <c r="Y55" s="57"/>
    </row>
    <row r="56" spans="1:25" s="5" customFormat="1" ht="13.8" x14ac:dyDescent="0.3">
      <c r="A56" s="23"/>
      <c r="B56" s="102"/>
      <c r="C56" s="102"/>
      <c r="D56" s="102"/>
      <c r="E56" s="102"/>
      <c r="F56" s="102"/>
      <c r="G56" s="102"/>
      <c r="H56" s="102"/>
      <c r="I56" s="102"/>
      <c r="J56" s="102"/>
      <c r="K56" s="23"/>
      <c r="M56" s="60"/>
      <c r="N56" s="60"/>
      <c r="O56"/>
      <c r="P56" s="60"/>
      <c r="Q56" s="60"/>
      <c r="R56" s="61"/>
      <c r="S56" s="61"/>
      <c r="T56" s="57"/>
      <c r="U56" s="57"/>
      <c r="V56" s="57"/>
      <c r="W56" s="57"/>
      <c r="X56" s="57"/>
      <c r="Y56" s="57"/>
    </row>
    <row r="57" spans="1:25" s="5" customFormat="1" ht="13.8" x14ac:dyDescent="0.3">
      <c r="A57" s="23"/>
      <c r="B57" s="23"/>
      <c r="C57" s="23"/>
      <c r="D57" s="23"/>
      <c r="F57" s="97"/>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99"/>
      <c r="P59" s="60"/>
      <c r="Q59" s="60"/>
      <c r="R59" s="61"/>
      <c r="S59" s="61"/>
      <c r="T59" s="57"/>
      <c r="U59" s="57"/>
      <c r="V59" s="57"/>
      <c r="W59" s="57"/>
      <c r="X59" s="57"/>
      <c r="Y59" s="57"/>
    </row>
    <row r="60" spans="1:25" s="5" customFormat="1" ht="13.8" x14ac:dyDescent="0.3">
      <c r="A60" s="23"/>
      <c r="B60" s="23" t="s">
        <v>46</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98" t="s">
        <v>67</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8"/>
  <sheetViews>
    <sheetView tabSelected="1" view="pageBreakPreview" zoomScale="85" zoomScaleNormal="100" zoomScaleSheetLayoutView="85"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85"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68</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70</v>
      </c>
      <c r="H3" s="1"/>
      <c r="I3" s="1"/>
      <c r="J3" s="1"/>
      <c r="K3" s="1"/>
      <c r="M3" s="9"/>
      <c r="N3" s="9"/>
      <c r="O3" s="9"/>
      <c r="P3" s="9"/>
      <c r="Q3" s="9"/>
      <c r="R3" s="9"/>
      <c r="S3" s="33"/>
      <c r="T3" s="34"/>
      <c r="U3" s="18"/>
      <c r="W3" s="7" t="s">
        <v>22</v>
      </c>
      <c r="X3" s="8">
        <f>SUM(O:O)</f>
        <v>0</v>
      </c>
    </row>
    <row r="4" spans="1:35" s="5" customFormat="1" ht="13.8" x14ac:dyDescent="0.3">
      <c r="A4" s="1"/>
      <c r="B4" s="2" t="s">
        <v>23</v>
      </c>
      <c r="C4" s="4"/>
      <c r="D4" s="1"/>
      <c r="E4" s="1"/>
      <c r="F4" s="2" t="s">
        <v>24</v>
      </c>
      <c r="G4" s="3" t="s">
        <v>54</v>
      </c>
      <c r="H4" s="1"/>
      <c r="I4" s="1"/>
      <c r="J4" s="1"/>
      <c r="K4" s="1"/>
      <c r="M4" s="9"/>
      <c r="N4" s="9"/>
      <c r="O4" s="9"/>
      <c r="P4" s="9"/>
      <c r="Q4" s="11"/>
      <c r="R4" s="12"/>
      <c r="S4" s="35"/>
      <c r="T4" s="34"/>
      <c r="U4" s="18"/>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5"/>
      <c r="T5" s="34"/>
      <c r="U5" s="18"/>
      <c r="W5" s="7" t="s">
        <v>22</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27</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28</v>
      </c>
      <c r="X7" s="8">
        <f>SUM(S:S)</f>
        <v>0</v>
      </c>
    </row>
    <row r="8" spans="1:35" s="5" customFormat="1" ht="13.8" x14ac:dyDescent="0.3">
      <c r="A8" s="14"/>
      <c r="E8" s="7" t="s">
        <v>1</v>
      </c>
      <c r="F8" s="8" t="str">
        <f>$C$1</f>
        <v>R. Abbott</v>
      </c>
      <c r="H8" s="15"/>
      <c r="I8" s="7" t="s">
        <v>8</v>
      </c>
      <c r="J8" s="16" t="str">
        <f>$G$2</f>
        <v>AA-SM-027-005</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A</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c r="Z10" s="18"/>
      <c r="AA10" s="18"/>
      <c r="AB10" s="18"/>
      <c r="AC10" s="18"/>
      <c r="AD10" s="18"/>
    </row>
    <row r="11" spans="1:35" s="5" customFormat="1" ht="13.8" x14ac:dyDescent="0.3">
      <c r="A11" s="26"/>
      <c r="B11" s="26"/>
      <c r="C11" s="26"/>
      <c r="D11" s="26"/>
      <c r="E11" s="7" t="s">
        <v>29</v>
      </c>
      <c r="F11" s="15" t="str">
        <f>$C$5</f>
        <v>STANDARD SPREADSHEET METHOD</v>
      </c>
      <c r="I11" s="19"/>
      <c r="J11" s="8"/>
      <c r="M11" s="9"/>
      <c r="N11" s="9"/>
      <c r="O11" s="9"/>
      <c r="P11" s="9"/>
      <c r="Q11" s="9"/>
      <c r="R11" s="9"/>
      <c r="S11" s="33"/>
      <c r="T11" s="34"/>
      <c r="U11" s="18"/>
      <c r="W11" s="29"/>
      <c r="X11" s="29"/>
      <c r="Y11" s="29"/>
      <c r="Z11" s="29"/>
      <c r="AA11" s="29"/>
      <c r="AB11" s="29"/>
      <c r="AC11" s="29"/>
      <c r="AD11" s="29"/>
      <c r="AE11" s="29"/>
      <c r="AF11" s="29"/>
      <c r="AG11" s="26"/>
      <c r="AI11" s="29"/>
    </row>
    <row r="12" spans="1:35" s="28" customFormat="1" x14ac:dyDescent="0.3">
      <c r="A12" s="65"/>
      <c r="B12" s="21" t="str">
        <f>$G$4</f>
        <v>TENSION CLIP, FASTENER TENSION - ABBOTT AEROSPACE METHOD</v>
      </c>
      <c r="C12" s="66"/>
      <c r="D12" s="66"/>
      <c r="E12" s="67"/>
      <c r="F12" s="66"/>
      <c r="G12" s="66"/>
      <c r="H12" s="66"/>
      <c r="I12" s="66"/>
      <c r="J12" s="66"/>
      <c r="K12" s="66"/>
      <c r="L12" s="30"/>
      <c r="M12" s="36"/>
      <c r="N12" s="37"/>
      <c r="O12" s="37"/>
      <c r="P12" s="37"/>
      <c r="Q12" s="37"/>
      <c r="R12" s="36"/>
      <c r="S12" s="36"/>
      <c r="T12" s="38"/>
      <c r="U12" s="51"/>
      <c r="W12" s="51"/>
      <c r="X12" s="51"/>
      <c r="Y12" s="51"/>
      <c r="Z12" s="51"/>
      <c r="AA12" s="51"/>
      <c r="AB12" s="51"/>
      <c r="AC12" s="51"/>
      <c r="AD12" s="51"/>
      <c r="AE12" s="51"/>
      <c r="AF12" s="51"/>
      <c r="AI12" s="51"/>
    </row>
    <row r="13" spans="1:35" s="26" customFormat="1" ht="13.8" x14ac:dyDescent="0.3">
      <c r="A13" s="68"/>
      <c r="B13" s="105" t="s">
        <v>69</v>
      </c>
      <c r="C13" s="105"/>
      <c r="D13" s="105"/>
      <c r="E13" s="105"/>
      <c r="F13" s="105"/>
      <c r="G13" s="105"/>
      <c r="H13" s="105"/>
      <c r="I13" s="105"/>
      <c r="J13" s="105"/>
      <c r="K13" s="105"/>
      <c r="L13" s="29"/>
      <c r="M13" s="27"/>
      <c r="N13" s="27"/>
      <c r="O13" s="27"/>
      <c r="P13" s="27"/>
      <c r="Q13" s="27"/>
      <c r="R13" s="27"/>
      <c r="S13" s="27"/>
      <c r="T13" s="27"/>
      <c r="U13" s="29"/>
      <c r="W13" s="29"/>
      <c r="X13" s="29"/>
      <c r="Y13" s="29"/>
      <c r="Z13" s="29"/>
      <c r="AA13" s="29"/>
      <c r="AB13" s="29"/>
      <c r="AC13" s="29"/>
      <c r="AD13" s="29"/>
      <c r="AE13" s="29"/>
      <c r="AF13" s="29"/>
      <c r="AI13" s="29"/>
    </row>
    <row r="14" spans="1:35" s="26" customFormat="1" ht="13.8" x14ac:dyDescent="0.3">
      <c r="A14" s="68"/>
      <c r="B14" s="100"/>
      <c r="C14" s="100"/>
      <c r="D14" s="100"/>
      <c r="E14" s="100"/>
      <c r="F14" s="100"/>
      <c r="G14" s="100"/>
      <c r="H14" s="100"/>
      <c r="I14" s="100"/>
      <c r="J14" s="100"/>
      <c r="K14" s="100"/>
      <c r="L14" s="29"/>
      <c r="M14" s="27"/>
      <c r="N14" s="27"/>
      <c r="O14" s="27"/>
      <c r="P14" s="27"/>
      <c r="Q14" s="27"/>
      <c r="R14" s="27"/>
      <c r="S14" s="27"/>
      <c r="T14" s="27"/>
      <c r="U14" s="29"/>
      <c r="W14" s="29"/>
      <c r="X14" s="29"/>
      <c r="Y14" s="29"/>
      <c r="Z14" s="29"/>
      <c r="AA14" s="29"/>
      <c r="AB14" s="29"/>
      <c r="AC14" s="29"/>
      <c r="AD14" s="29"/>
      <c r="AE14" s="29"/>
      <c r="AF14" s="29"/>
      <c r="AI14" s="29"/>
    </row>
    <row r="15" spans="1:35" s="26" customFormat="1" ht="13.8" x14ac:dyDescent="0.3">
      <c r="A15" s="68"/>
      <c r="B15" s="69"/>
      <c r="C15" s="70" t="s">
        <v>53</v>
      </c>
      <c r="D15" s="95">
        <v>500</v>
      </c>
      <c r="E15" s="68" t="s">
        <v>52</v>
      </c>
      <c r="F15" s="104" t="s">
        <v>63</v>
      </c>
      <c r="G15" s="104"/>
      <c r="H15" s="104"/>
      <c r="I15" s="104"/>
      <c r="J15" s="104"/>
      <c r="K15" s="104"/>
      <c r="M15" s="27"/>
      <c r="N15" s="27"/>
      <c r="O15" s="27"/>
      <c r="P15" s="27"/>
      <c r="Q15" s="27"/>
      <c r="R15" s="27"/>
      <c r="S15" s="27"/>
      <c r="T15" s="27"/>
      <c r="U15" s="29"/>
      <c r="W15" s="29"/>
      <c r="X15" s="29"/>
      <c r="Y15" s="29"/>
      <c r="Z15" s="29"/>
      <c r="AA15" s="29"/>
      <c r="AB15" s="29"/>
      <c r="AC15" s="29"/>
      <c r="AD15" s="29"/>
      <c r="AE15" s="29"/>
      <c r="AF15" s="29"/>
      <c r="AI15" s="29"/>
    </row>
    <row r="16" spans="1:35" s="26" customFormat="1" ht="13.8" x14ac:dyDescent="0.3">
      <c r="A16" s="68"/>
      <c r="B16" s="69"/>
      <c r="C16" s="73" t="s">
        <v>47</v>
      </c>
      <c r="D16" s="81">
        <v>0.75</v>
      </c>
      <c r="E16" s="71" t="s">
        <v>48</v>
      </c>
      <c r="F16" s="104"/>
      <c r="G16" s="104"/>
      <c r="H16" s="104"/>
      <c r="I16" s="104"/>
      <c r="J16" s="104"/>
      <c r="K16" s="104"/>
      <c r="M16" s="27"/>
      <c r="N16" s="27"/>
      <c r="O16" s="27"/>
      <c r="P16" s="27"/>
      <c r="Q16" s="27"/>
      <c r="R16" s="27"/>
      <c r="S16" s="27"/>
      <c r="T16" s="27"/>
      <c r="U16" s="29"/>
      <c r="V16" s="39"/>
      <c r="W16" s="41"/>
      <c r="X16" s="18"/>
      <c r="Y16" s="18"/>
      <c r="Z16" s="18"/>
      <c r="AA16" s="18"/>
      <c r="AB16" s="18"/>
      <c r="AC16" s="18"/>
      <c r="AD16" s="18"/>
      <c r="AE16" s="18"/>
      <c r="AF16" s="18"/>
      <c r="AG16" s="5"/>
      <c r="AH16" s="5"/>
      <c r="AI16" s="18"/>
    </row>
    <row r="17" spans="1:35" s="28" customFormat="1" ht="13.5" customHeight="1" x14ac:dyDescent="0.3">
      <c r="A17" s="68"/>
      <c r="B17" s="68"/>
      <c r="C17" s="7" t="s">
        <v>55</v>
      </c>
      <c r="D17" s="80">
        <v>0.4</v>
      </c>
      <c r="E17" s="5" t="s">
        <v>48</v>
      </c>
      <c r="F17" s="104"/>
      <c r="G17" s="104"/>
      <c r="H17" s="104"/>
      <c r="I17" s="104"/>
      <c r="J17" s="104"/>
      <c r="K17" s="104"/>
      <c r="L17" s="30"/>
      <c r="M17" s="27"/>
      <c r="N17" s="27"/>
      <c r="O17" s="27"/>
      <c r="P17" s="27"/>
      <c r="Q17" s="27"/>
      <c r="R17" s="27"/>
      <c r="S17" s="27"/>
      <c r="T17" s="27"/>
      <c r="U17" s="84"/>
      <c r="V17" s="39"/>
      <c r="W17" s="45"/>
      <c r="X17" s="83"/>
      <c r="Y17" s="83"/>
      <c r="Z17" s="83"/>
      <c r="AA17" s="83"/>
      <c r="AB17" s="83"/>
      <c r="AC17" s="83"/>
      <c r="AD17" s="83"/>
      <c r="AE17" s="83"/>
      <c r="AF17" s="83"/>
      <c r="AG17" s="82"/>
      <c r="AH17" s="5"/>
      <c r="AI17" s="83"/>
    </row>
    <row r="18" spans="1:35" s="28" customFormat="1" ht="13.8" x14ac:dyDescent="0.3">
      <c r="A18" s="71"/>
      <c r="B18" s="71"/>
      <c r="C18" s="68"/>
      <c r="D18" s="68"/>
      <c r="E18" s="68"/>
      <c r="F18" s="104"/>
      <c r="G18" s="104"/>
      <c r="H18" s="104"/>
      <c r="I18" s="104"/>
      <c r="J18" s="104"/>
      <c r="K18" s="104"/>
      <c r="L18" s="30"/>
      <c r="M18" s="27"/>
      <c r="N18" s="27"/>
      <c r="O18" s="27"/>
      <c r="P18" s="27"/>
      <c r="Q18" s="27"/>
      <c r="R18" s="27"/>
      <c r="S18" s="27"/>
      <c r="T18" s="27"/>
      <c r="U18" s="84"/>
      <c r="V18" s="39"/>
      <c r="W18" s="45"/>
      <c r="X18" s="83"/>
      <c r="Y18" s="83"/>
      <c r="Z18" s="83"/>
      <c r="AA18" s="83"/>
      <c r="AB18" s="83"/>
      <c r="AC18" s="83"/>
      <c r="AD18" s="83"/>
      <c r="AE18" s="83"/>
      <c r="AF18" s="83"/>
      <c r="AG18" s="82"/>
      <c r="AH18" s="5"/>
      <c r="AI18" s="83"/>
    </row>
    <row r="19" spans="1:35" s="28" customFormat="1" ht="13.8" x14ac:dyDescent="0.3">
      <c r="A19" s="68"/>
      <c r="B19" s="70"/>
      <c r="C19" s="68" t="s">
        <v>61</v>
      </c>
      <c r="D19" s="68"/>
      <c r="E19" s="68"/>
      <c r="G19" s="5" t="s">
        <v>56</v>
      </c>
      <c r="H19" s="5"/>
      <c r="I19" s="5" t="str">
        <f>[1]!xln(I20)</f>
        <v>0.75 × 500 / 2</v>
      </c>
      <c r="J19" s="5"/>
      <c r="K19" s="71"/>
      <c r="L19" s="30"/>
      <c r="M19" s="27"/>
      <c r="N19" s="27"/>
      <c r="O19" s="27"/>
      <c r="P19" s="27"/>
      <c r="Q19" s="27"/>
      <c r="R19" s="27"/>
      <c r="S19" s="27"/>
      <c r="T19" s="27"/>
      <c r="U19" s="84"/>
      <c r="V19" s="39"/>
      <c r="W19" s="45"/>
      <c r="X19" s="83"/>
      <c r="Y19" s="83"/>
      <c r="Z19" s="83"/>
      <c r="AA19" s="83"/>
      <c r="AB19" s="83"/>
      <c r="AC19" s="83"/>
      <c r="AD19" s="83"/>
      <c r="AE19" s="83"/>
      <c r="AF19" s="83"/>
      <c r="AG19" s="82"/>
      <c r="AH19" s="44"/>
      <c r="AI19" s="83"/>
    </row>
    <row r="20" spans="1:35" s="28" customFormat="1" ht="13.8" x14ac:dyDescent="0.3">
      <c r="A20" s="68"/>
      <c r="B20" s="70"/>
      <c r="C20" s="70" t="s">
        <v>49</v>
      </c>
      <c r="D20" s="80">
        <v>2500</v>
      </c>
      <c r="E20" s="78" t="s">
        <v>52</v>
      </c>
      <c r="G20" s="5"/>
      <c r="H20" s="7" t="s">
        <v>57</v>
      </c>
      <c r="I20" s="5">
        <f>D16*D15/2</f>
        <v>187.5</v>
      </c>
      <c r="J20" s="5" t="s">
        <v>51</v>
      </c>
      <c r="K20" s="68"/>
      <c r="L20" s="30"/>
      <c r="M20" s="27"/>
      <c r="N20" s="27"/>
      <c r="O20" s="27"/>
      <c r="P20" s="27"/>
      <c r="Q20" s="27"/>
      <c r="R20" s="27"/>
      <c r="S20" s="27"/>
      <c r="T20" s="27"/>
      <c r="U20" s="84"/>
      <c r="V20" s="39"/>
      <c r="W20" s="45"/>
      <c r="X20" s="83"/>
      <c r="Y20" s="83"/>
      <c r="Z20" s="83"/>
      <c r="AA20" s="83"/>
      <c r="AB20" s="83"/>
      <c r="AC20" s="83"/>
      <c r="AD20" s="83"/>
      <c r="AE20" s="83"/>
      <c r="AF20" s="83"/>
      <c r="AG20" s="82"/>
      <c r="AH20" s="44"/>
      <c r="AI20" s="83"/>
    </row>
    <row r="21" spans="1:35" s="28" customFormat="1" ht="13.8" x14ac:dyDescent="0.3">
      <c r="A21" s="72"/>
      <c r="B21" s="73"/>
      <c r="C21" s="86"/>
      <c r="D21" s="87"/>
      <c r="E21" s="87"/>
      <c r="G21" s="5"/>
      <c r="H21" s="5"/>
      <c r="I21" s="5"/>
      <c r="J21" s="5"/>
      <c r="K21" s="68"/>
      <c r="L21" s="30"/>
      <c r="M21" s="27"/>
      <c r="N21" s="27"/>
      <c r="O21" s="27"/>
      <c r="P21" s="27"/>
      <c r="Q21" s="27"/>
      <c r="R21" s="27"/>
      <c r="S21" s="27"/>
      <c r="T21" s="27"/>
      <c r="U21" s="84"/>
      <c r="V21" s="39"/>
      <c r="W21" s="45"/>
      <c r="X21" s="83"/>
      <c r="Y21" s="83"/>
      <c r="Z21" s="83"/>
      <c r="AA21" s="83"/>
      <c r="AB21" s="83"/>
      <c r="AC21" s="83"/>
      <c r="AD21" s="83"/>
      <c r="AE21" s="83"/>
      <c r="AF21" s="83"/>
      <c r="AG21" s="82"/>
      <c r="AH21" s="46"/>
      <c r="AI21" s="83"/>
    </row>
    <row r="22" spans="1:35" s="28" customFormat="1" ht="13.8" x14ac:dyDescent="0.3">
      <c r="A22" s="72"/>
      <c r="B22" s="74"/>
      <c r="C22" s="72"/>
      <c r="D22" s="70"/>
      <c r="E22" s="68"/>
      <c r="G22" s="5"/>
      <c r="H22" s="90" t="s">
        <v>58</v>
      </c>
      <c r="I22" s="5" t="str">
        <f ca="1">[1]!xlv(I24)</f>
        <v>M / (2 × B / 3)</v>
      </c>
      <c r="J22" s="5"/>
      <c r="K22" s="68"/>
      <c r="L22" s="30"/>
      <c r="M22" s="27"/>
      <c r="N22" s="27"/>
      <c r="O22" s="27"/>
      <c r="P22" s="27"/>
      <c r="Q22" s="27"/>
      <c r="R22" s="27"/>
      <c r="S22" s="27"/>
      <c r="T22" s="27"/>
      <c r="U22" s="84"/>
      <c r="V22" s="39"/>
      <c r="W22" s="45"/>
      <c r="X22" s="83"/>
      <c r="Y22" s="83"/>
      <c r="Z22" s="83"/>
      <c r="AA22" s="83"/>
      <c r="AB22" s="83"/>
      <c r="AC22" s="83"/>
      <c r="AD22" s="83"/>
      <c r="AE22" s="83"/>
      <c r="AF22" s="83"/>
      <c r="AG22" s="82"/>
      <c r="AH22" s="5"/>
      <c r="AI22" s="83"/>
    </row>
    <row r="23" spans="1:35" s="28" customFormat="1" ht="13.8" x14ac:dyDescent="0.3">
      <c r="A23" s="72"/>
      <c r="B23" s="74"/>
      <c r="C23" s="75"/>
      <c r="D23" s="75"/>
      <c r="E23" s="68"/>
      <c r="G23" s="5"/>
      <c r="H23" s="7" t="s">
        <v>50</v>
      </c>
      <c r="I23" s="5" t="str">
        <f>[1]!xln(I24)</f>
        <v>188 / (2 × 0.4 / 3)</v>
      </c>
      <c r="J23" s="5"/>
      <c r="K23" s="68"/>
      <c r="L23" s="30"/>
      <c r="M23" s="27"/>
      <c r="N23" s="27"/>
      <c r="O23" s="27"/>
      <c r="P23" s="27"/>
      <c r="Q23" s="27"/>
      <c r="R23" s="27"/>
      <c r="S23" s="27"/>
      <c r="T23" s="27"/>
      <c r="U23" s="84"/>
      <c r="V23" s="39"/>
      <c r="W23" s="45"/>
      <c r="X23" s="83"/>
      <c r="Y23" s="83"/>
      <c r="Z23" s="83"/>
      <c r="AA23" s="83"/>
      <c r="AB23" s="83"/>
      <c r="AC23" s="83"/>
      <c r="AD23" s="83"/>
      <c r="AE23" s="83"/>
      <c r="AF23" s="83"/>
      <c r="AG23" s="82"/>
      <c r="AH23" s="46"/>
      <c r="AI23" s="83"/>
    </row>
    <row r="24" spans="1:35" s="28" customFormat="1" ht="15" x14ac:dyDescent="0.35">
      <c r="A24" s="68"/>
      <c r="B24" s="68"/>
      <c r="C24" s="75"/>
      <c r="D24" s="76"/>
      <c r="E24" s="68"/>
      <c r="G24" s="5"/>
      <c r="H24" s="7" t="s">
        <v>59</v>
      </c>
      <c r="I24" s="91">
        <f>I20/(2*D17/3)</f>
        <v>703.125</v>
      </c>
      <c r="J24" s="5" t="s">
        <v>52</v>
      </c>
      <c r="K24" s="68"/>
      <c r="L24" s="30"/>
      <c r="M24" s="27"/>
      <c r="N24" s="27"/>
      <c r="O24" s="27"/>
      <c r="P24" s="27"/>
      <c r="Q24" s="27"/>
      <c r="R24" s="27"/>
      <c r="S24" s="27"/>
      <c r="T24" s="27"/>
      <c r="U24" s="84"/>
      <c r="V24" s="39"/>
      <c r="W24" s="45"/>
      <c r="X24" s="83"/>
      <c r="Y24" s="83"/>
      <c r="Z24" s="83"/>
      <c r="AA24" s="83"/>
      <c r="AB24" s="83"/>
      <c r="AC24" s="83"/>
      <c r="AD24" s="83"/>
      <c r="AE24" s="83"/>
      <c r="AF24" s="83"/>
      <c r="AG24" s="82"/>
      <c r="AH24" s="46"/>
      <c r="AI24" s="83"/>
    </row>
    <row r="25" spans="1:35" s="28" customFormat="1" ht="13.8" x14ac:dyDescent="0.3">
      <c r="A25" s="72"/>
      <c r="B25" s="68"/>
      <c r="C25" s="75"/>
      <c r="D25" s="76"/>
      <c r="E25" s="68"/>
      <c r="G25" s="5"/>
      <c r="H25" s="5"/>
      <c r="I25" s="5"/>
      <c r="J25" s="5"/>
      <c r="K25" s="68"/>
      <c r="L25" s="30"/>
      <c r="M25" s="27"/>
      <c r="N25" s="27"/>
      <c r="O25" s="27"/>
      <c r="P25" s="27"/>
      <c r="Q25" s="27"/>
      <c r="R25" s="27"/>
      <c r="S25" s="27"/>
      <c r="T25" s="27"/>
      <c r="U25" s="84"/>
      <c r="V25" s="39"/>
      <c r="W25" s="45"/>
      <c r="X25" s="83"/>
      <c r="Y25" s="83"/>
      <c r="Z25" s="83"/>
      <c r="AA25" s="83"/>
      <c r="AB25" s="83"/>
      <c r="AC25" s="83"/>
      <c r="AD25" s="83"/>
      <c r="AE25" s="83"/>
      <c r="AF25" s="83"/>
      <c r="AG25" s="82"/>
      <c r="AH25" s="46"/>
      <c r="AI25" s="83"/>
    </row>
    <row r="26" spans="1:35" s="28" customFormat="1" ht="13.8" x14ac:dyDescent="0.3">
      <c r="A26" s="72"/>
      <c r="B26" s="72"/>
      <c r="C26" s="75"/>
      <c r="D26" s="76"/>
      <c r="E26" s="68"/>
      <c r="G26" s="5"/>
      <c r="H26" s="7" t="s">
        <v>60</v>
      </c>
      <c r="I26" s="5" t="str">
        <f>[1]!xln(I27)</f>
        <v>500 + 703</v>
      </c>
      <c r="J26" s="5"/>
      <c r="K26" s="68"/>
      <c r="L26" s="30"/>
      <c r="M26" s="27"/>
      <c r="N26" s="27"/>
      <c r="O26" s="27"/>
      <c r="P26" s="27"/>
      <c r="Q26" s="27"/>
      <c r="R26" s="27"/>
      <c r="S26" s="27"/>
      <c r="T26" s="27"/>
      <c r="U26" s="84"/>
      <c r="V26" s="39"/>
      <c r="W26" s="45"/>
      <c r="X26" s="83"/>
      <c r="Y26" s="83"/>
      <c r="Z26" s="83"/>
      <c r="AA26" s="83"/>
      <c r="AB26" s="83"/>
      <c r="AC26" s="83"/>
      <c r="AD26" s="83"/>
      <c r="AE26" s="83"/>
      <c r="AF26" s="83"/>
      <c r="AG26" s="82"/>
      <c r="AH26" s="5"/>
      <c r="AI26" s="83"/>
    </row>
    <row r="27" spans="1:35" s="28" customFormat="1" ht="13.8" x14ac:dyDescent="0.3">
      <c r="A27" s="72"/>
      <c r="B27" s="72"/>
      <c r="C27" s="75"/>
      <c r="D27" s="76"/>
      <c r="E27" s="68"/>
      <c r="G27" s="5"/>
      <c r="H27" s="7" t="s">
        <v>50</v>
      </c>
      <c r="I27" s="91">
        <f>D15+I24</f>
        <v>1203.125</v>
      </c>
      <c r="J27" s="92" t="s">
        <v>52</v>
      </c>
      <c r="K27" s="68"/>
      <c r="L27" s="30"/>
      <c r="M27" s="27"/>
      <c r="N27" s="27"/>
      <c r="O27" s="27"/>
      <c r="P27" s="27"/>
      <c r="Q27" s="27"/>
      <c r="R27" s="27"/>
      <c r="S27" s="27"/>
      <c r="T27" s="27"/>
      <c r="U27" s="84"/>
      <c r="V27" s="39"/>
      <c r="W27" s="45"/>
      <c r="X27" s="83"/>
      <c r="Y27" s="83"/>
      <c r="Z27" s="83"/>
      <c r="AA27" s="83"/>
      <c r="AB27" s="83"/>
      <c r="AC27" s="83"/>
      <c r="AD27" s="83"/>
      <c r="AE27" s="83"/>
      <c r="AF27" s="83"/>
      <c r="AG27" s="82"/>
      <c r="AH27" s="5"/>
      <c r="AI27" s="83"/>
    </row>
    <row r="28" spans="1:35" s="28" customFormat="1" ht="13.8" x14ac:dyDescent="0.3">
      <c r="A28" s="72"/>
      <c r="B28" s="72"/>
      <c r="C28" s="75"/>
      <c r="D28" s="76"/>
      <c r="E28" s="68"/>
      <c r="G28" s="5"/>
      <c r="H28" s="7"/>
      <c r="K28" s="72"/>
      <c r="L28" s="30"/>
      <c r="M28" s="27"/>
      <c r="N28" s="27"/>
      <c r="O28" s="27"/>
      <c r="P28" s="27"/>
      <c r="Q28" s="27"/>
      <c r="R28" s="27"/>
      <c r="S28" s="27"/>
      <c r="T28" s="27"/>
      <c r="U28" s="84"/>
      <c r="V28" s="39"/>
      <c r="W28" s="45"/>
      <c r="X28" s="83"/>
      <c r="Y28" s="83"/>
      <c r="Z28" s="83"/>
      <c r="AA28" s="83"/>
      <c r="AB28" s="83"/>
      <c r="AC28" s="83"/>
      <c r="AD28" s="83"/>
      <c r="AE28" s="83"/>
      <c r="AF28" s="83"/>
      <c r="AG28" s="82"/>
      <c r="AH28" s="5"/>
      <c r="AI28" s="83"/>
    </row>
    <row r="29" spans="1:35" s="28" customFormat="1" ht="13.8" x14ac:dyDescent="0.3">
      <c r="A29" s="68"/>
      <c r="B29" s="68"/>
      <c r="C29" s="68"/>
      <c r="D29" s="68"/>
      <c r="E29" s="68"/>
      <c r="H29" s="78" t="s">
        <v>62</v>
      </c>
      <c r="I29" s="68"/>
      <c r="J29" s="68"/>
      <c r="K29" s="68"/>
      <c r="L29" s="30"/>
      <c r="M29" s="27"/>
      <c r="N29" s="27"/>
      <c r="O29" s="27"/>
      <c r="P29" s="27"/>
      <c r="Q29" s="27"/>
      <c r="R29" s="27"/>
      <c r="S29" s="27"/>
      <c r="T29" s="27"/>
      <c r="U29" s="84"/>
      <c r="V29" s="39"/>
      <c r="W29" s="45"/>
      <c r="X29" s="83"/>
      <c r="Y29" s="83"/>
      <c r="Z29" s="83"/>
      <c r="AA29" s="83"/>
      <c r="AB29" s="83"/>
      <c r="AC29" s="83"/>
      <c r="AD29" s="83"/>
      <c r="AE29" s="83"/>
      <c r="AF29" s="83"/>
      <c r="AG29" s="82"/>
      <c r="AH29" s="46"/>
      <c r="AI29" s="83"/>
    </row>
    <row r="30" spans="1:35" s="28" customFormat="1" ht="13.8" x14ac:dyDescent="0.3">
      <c r="A30" s="68"/>
      <c r="B30" s="68"/>
      <c r="C30" s="68"/>
      <c r="D30" s="68"/>
      <c r="E30" s="68"/>
      <c r="G30" s="68"/>
      <c r="H30" s="68"/>
      <c r="I30" s="68"/>
      <c r="J30" s="70" t="str">
        <f>"M.S. = "&amp;[1]!xln(K30)&amp;" = "</f>
        <v xml:space="preserve">M.S. = 2500 / (1203 × 1.15) - 1 = </v>
      </c>
      <c r="K30" s="89">
        <f>D20/(I27*1.15)-1</f>
        <v>0.80688876341050264</v>
      </c>
      <c r="L30" s="30"/>
      <c r="M30" s="27"/>
      <c r="N30" s="27"/>
      <c r="O30" s="27"/>
      <c r="P30" s="27"/>
      <c r="Q30" s="27"/>
      <c r="R30" s="27"/>
      <c r="S30" s="27"/>
      <c r="T30" s="27"/>
      <c r="U30" s="84"/>
      <c r="V30" s="39"/>
      <c r="W30" s="45"/>
      <c r="X30" s="83"/>
      <c r="Y30" s="83"/>
      <c r="Z30" s="83"/>
      <c r="AA30" s="83"/>
      <c r="AB30" s="83"/>
      <c r="AC30" s="83"/>
      <c r="AD30" s="83"/>
      <c r="AE30" s="83"/>
      <c r="AF30" s="83"/>
      <c r="AG30" s="82"/>
      <c r="AH30" s="42"/>
      <c r="AI30" s="83"/>
    </row>
    <row r="31" spans="1:35" s="28" customFormat="1" ht="13.8" x14ac:dyDescent="0.3">
      <c r="A31" s="73"/>
      <c r="B31" s="71"/>
      <c r="C31" s="71"/>
      <c r="D31" s="77"/>
      <c r="E31" s="68"/>
      <c r="L31" s="30"/>
      <c r="M31" s="27"/>
      <c r="N31" s="27"/>
      <c r="O31" s="27"/>
      <c r="P31" s="27"/>
      <c r="Q31" s="27"/>
      <c r="R31" s="27"/>
      <c r="S31" s="27"/>
      <c r="T31" s="27"/>
      <c r="U31" s="84"/>
      <c r="V31" s="39"/>
      <c r="W31" s="45"/>
      <c r="X31" s="83"/>
      <c r="Y31" s="83"/>
      <c r="Z31" s="83"/>
      <c r="AA31" s="83"/>
      <c r="AB31" s="83"/>
      <c r="AC31" s="83"/>
      <c r="AD31" s="83"/>
      <c r="AE31" s="83"/>
      <c r="AF31" s="83"/>
      <c r="AG31" s="82"/>
      <c r="AH31" s="42"/>
      <c r="AI31" s="83"/>
    </row>
    <row r="32" spans="1:35" s="28" customFormat="1" ht="13.8" x14ac:dyDescent="0.3">
      <c r="A32" s="5"/>
      <c r="B32" s="5"/>
      <c r="C32" s="5"/>
      <c r="D32" s="5"/>
      <c r="E32" s="5"/>
      <c r="F32" s="5"/>
      <c r="G32" s="5"/>
      <c r="H32" s="5"/>
      <c r="I32" s="5"/>
      <c r="J32" s="5"/>
      <c r="K32" s="5"/>
      <c r="L32" s="30"/>
      <c r="M32" s="27"/>
      <c r="N32" s="27"/>
      <c r="O32" s="27"/>
      <c r="P32" s="27"/>
      <c r="Q32" s="27"/>
      <c r="R32" s="27"/>
      <c r="S32" s="27"/>
      <c r="T32" s="27"/>
      <c r="U32" s="84"/>
      <c r="V32" s="39"/>
      <c r="W32" s="45"/>
      <c r="X32" s="83"/>
      <c r="Y32" s="83"/>
      <c r="Z32" s="83"/>
      <c r="AA32" s="83"/>
      <c r="AB32" s="83"/>
      <c r="AC32" s="83"/>
      <c r="AD32" s="83"/>
      <c r="AE32" s="83"/>
      <c r="AF32" s="83"/>
      <c r="AG32" s="82"/>
      <c r="AH32" s="42"/>
      <c r="AI32" s="83"/>
    </row>
    <row r="33" spans="1:35" s="28" customFormat="1" ht="13.8" x14ac:dyDescent="0.3">
      <c r="A33" s="5"/>
      <c r="B33" s="5"/>
      <c r="C33" s="5"/>
      <c r="D33" s="5"/>
      <c r="E33" s="5"/>
      <c r="J33" s="5"/>
      <c r="K33" s="5"/>
      <c r="L33" s="30"/>
      <c r="M33" s="27"/>
      <c r="N33" s="27"/>
      <c r="O33" s="27"/>
      <c r="P33" s="27"/>
      <c r="Q33" s="27"/>
      <c r="R33" s="27"/>
      <c r="S33" s="27"/>
      <c r="T33" s="27"/>
      <c r="U33" s="84"/>
      <c r="V33" s="39"/>
      <c r="W33" s="45"/>
      <c r="X33" s="83"/>
      <c r="Y33" s="83"/>
      <c r="Z33" s="83"/>
      <c r="AA33" s="83"/>
      <c r="AB33" s="83"/>
      <c r="AC33" s="83"/>
      <c r="AD33" s="83"/>
      <c r="AE33" s="83"/>
      <c r="AF33" s="83"/>
      <c r="AG33" s="82"/>
      <c r="AH33" s="42"/>
      <c r="AI33" s="83"/>
    </row>
    <row r="34" spans="1:35" s="28" customFormat="1" ht="13.8" x14ac:dyDescent="0.3">
      <c r="A34" s="5"/>
      <c r="B34" s="5"/>
      <c r="C34" s="5"/>
      <c r="D34" s="5"/>
      <c r="E34" s="5"/>
      <c r="J34" s="5"/>
      <c r="K34" s="5"/>
      <c r="L34" s="30"/>
      <c r="M34" s="27"/>
      <c r="N34" s="27"/>
      <c r="O34" s="27"/>
      <c r="P34" s="27"/>
      <c r="Q34" s="27"/>
      <c r="R34" s="27"/>
      <c r="S34" s="27"/>
      <c r="T34" s="27"/>
      <c r="U34" s="84"/>
      <c r="V34" s="39"/>
      <c r="W34" s="45"/>
      <c r="X34" s="83"/>
      <c r="Y34" s="83"/>
      <c r="Z34" s="83"/>
      <c r="AA34" s="83"/>
      <c r="AB34" s="83"/>
      <c r="AC34" s="83"/>
      <c r="AD34" s="83"/>
      <c r="AE34" s="83"/>
      <c r="AF34" s="83"/>
      <c r="AG34" s="82"/>
      <c r="AH34" s="42"/>
      <c r="AI34" s="83"/>
    </row>
    <row r="35" spans="1:35" s="28" customFormat="1" ht="13.8" x14ac:dyDescent="0.3">
      <c r="A35" s="5"/>
      <c r="B35" s="5"/>
      <c r="C35" s="5"/>
      <c r="D35" s="5"/>
      <c r="E35" s="5"/>
      <c r="J35" s="5"/>
      <c r="K35" s="5"/>
      <c r="L35" s="30"/>
      <c r="M35" s="27"/>
      <c r="N35" s="27"/>
      <c r="O35" s="27"/>
      <c r="P35" s="27"/>
      <c r="Q35" s="27"/>
      <c r="R35" s="27"/>
      <c r="S35" s="27"/>
      <c r="T35" s="27"/>
      <c r="U35" s="84"/>
      <c r="V35" s="39"/>
      <c r="W35" s="45"/>
      <c r="X35" s="83"/>
      <c r="Y35" s="83"/>
      <c r="Z35" s="83"/>
      <c r="AA35" s="83"/>
      <c r="AB35" s="83"/>
      <c r="AC35" s="83"/>
      <c r="AD35" s="83"/>
      <c r="AE35" s="83"/>
      <c r="AF35" s="83"/>
      <c r="AG35" s="82"/>
      <c r="AH35" s="5"/>
      <c r="AI35" s="83"/>
    </row>
    <row r="36" spans="1:35" s="28" customFormat="1" ht="13.8" x14ac:dyDescent="0.3">
      <c r="A36" s="5"/>
      <c r="B36" s="5"/>
      <c r="C36" s="5"/>
      <c r="D36" s="5"/>
      <c r="E36" s="5"/>
      <c r="J36" s="5"/>
      <c r="K36" s="5"/>
      <c r="L36" s="30"/>
      <c r="M36" s="27"/>
      <c r="N36" s="27"/>
      <c r="O36" s="27"/>
      <c r="P36" s="27"/>
      <c r="Q36" s="27"/>
      <c r="R36" s="27"/>
      <c r="S36" s="27"/>
      <c r="T36" s="27"/>
      <c r="U36" s="84"/>
      <c r="V36" s="39"/>
      <c r="W36" s="45"/>
      <c r="X36" s="83"/>
      <c r="Y36" s="83"/>
      <c r="Z36" s="83"/>
      <c r="AA36" s="83"/>
      <c r="AB36" s="83"/>
      <c r="AC36" s="83"/>
      <c r="AD36" s="83"/>
      <c r="AE36" s="83"/>
      <c r="AF36" s="83"/>
      <c r="AG36" s="82"/>
      <c r="AH36" s="40"/>
      <c r="AI36" s="83"/>
    </row>
    <row r="37" spans="1:35" s="28" customFormat="1" ht="13.8" x14ac:dyDescent="0.3">
      <c r="A37" s="5"/>
      <c r="B37" s="5"/>
      <c r="C37" s="5"/>
      <c r="D37" s="5"/>
      <c r="E37" s="5"/>
      <c r="J37" s="5"/>
      <c r="K37" s="5"/>
      <c r="L37" s="30"/>
      <c r="M37" s="27"/>
      <c r="N37" s="27"/>
      <c r="O37" s="27"/>
      <c r="P37" s="27"/>
      <c r="Q37" s="27"/>
      <c r="R37" s="27"/>
      <c r="S37" s="27"/>
      <c r="T37" s="27"/>
      <c r="U37" s="84"/>
      <c r="V37" s="39"/>
      <c r="W37" s="45"/>
      <c r="X37" s="83"/>
      <c r="Y37" s="83"/>
      <c r="Z37" s="83"/>
      <c r="AA37" s="83"/>
      <c r="AB37" s="83"/>
      <c r="AC37" s="83"/>
      <c r="AD37" s="83"/>
      <c r="AE37" s="83"/>
      <c r="AF37" s="83"/>
      <c r="AG37" s="82"/>
      <c r="AH37" s="40"/>
      <c r="AI37" s="83"/>
    </row>
    <row r="38" spans="1:35" s="28" customFormat="1" ht="13.8" x14ac:dyDescent="0.3">
      <c r="A38" s="5"/>
      <c r="B38" s="5"/>
      <c r="C38" s="5"/>
      <c r="D38" s="5"/>
      <c r="E38" s="5"/>
      <c r="J38" s="5"/>
      <c r="K38" s="5"/>
      <c r="L38" s="30"/>
      <c r="M38" s="27"/>
      <c r="N38" s="27"/>
      <c r="O38" s="27"/>
      <c r="P38" s="27"/>
      <c r="Q38" s="27"/>
      <c r="R38" s="27"/>
      <c r="S38" s="27"/>
      <c r="T38" s="27"/>
      <c r="U38" s="84"/>
      <c r="V38" s="39"/>
      <c r="W38" s="45"/>
      <c r="X38" s="83"/>
      <c r="Y38" s="83"/>
      <c r="Z38" s="83"/>
      <c r="AA38" s="83"/>
      <c r="AB38" s="83"/>
      <c r="AC38" s="83"/>
      <c r="AD38" s="83"/>
      <c r="AE38" s="83"/>
      <c r="AF38" s="83"/>
      <c r="AG38" s="82"/>
      <c r="AH38" s="40"/>
      <c r="AI38" s="83"/>
    </row>
    <row r="39" spans="1:35" s="28" customFormat="1" ht="13.8" x14ac:dyDescent="0.3">
      <c r="A39" s="5"/>
      <c r="B39" s="5"/>
      <c r="C39" s="5"/>
      <c r="D39" s="5"/>
      <c r="E39" s="5"/>
      <c r="J39" s="5"/>
      <c r="K39" s="5"/>
      <c r="L39" s="30"/>
      <c r="M39" s="27"/>
      <c r="N39" s="27"/>
      <c r="O39" s="27"/>
      <c r="P39" s="27"/>
      <c r="Q39" s="27"/>
      <c r="R39" s="27"/>
      <c r="S39" s="27"/>
      <c r="T39" s="27"/>
      <c r="U39" s="84"/>
      <c r="V39" s="39"/>
      <c r="W39" s="45"/>
      <c r="X39" s="83"/>
      <c r="Y39" s="83"/>
      <c r="Z39" s="83"/>
      <c r="AA39" s="83"/>
      <c r="AB39" s="83"/>
      <c r="AC39" s="83"/>
      <c r="AD39" s="83"/>
      <c r="AE39" s="83"/>
      <c r="AF39" s="83"/>
      <c r="AG39" s="82"/>
      <c r="AH39" s="40"/>
      <c r="AI39" s="83"/>
    </row>
    <row r="40" spans="1:35" s="28" customFormat="1" ht="13.8" x14ac:dyDescent="0.3">
      <c r="A40" s="5"/>
      <c r="B40" s="5"/>
      <c r="C40" s="5"/>
      <c r="D40" s="5"/>
      <c r="E40" s="5"/>
      <c r="J40" s="5"/>
      <c r="K40" s="5"/>
      <c r="L40" s="30"/>
      <c r="M40" s="27"/>
      <c r="N40" s="27"/>
      <c r="O40" s="27"/>
      <c r="P40" s="27"/>
      <c r="Q40" s="27"/>
      <c r="R40" s="27"/>
      <c r="S40" s="27"/>
      <c r="T40" s="27"/>
      <c r="U40" s="84"/>
      <c r="V40" s="39"/>
      <c r="W40" s="45"/>
      <c r="X40" s="83"/>
      <c r="Y40" s="83"/>
      <c r="Z40" s="83"/>
      <c r="AA40" s="83"/>
      <c r="AB40" s="83"/>
      <c r="AC40" s="83"/>
      <c r="AD40" s="83"/>
      <c r="AE40" s="83"/>
      <c r="AF40" s="83"/>
      <c r="AG40" s="82"/>
      <c r="AH40" s="40"/>
      <c r="AI40" s="83"/>
    </row>
    <row r="41" spans="1:35" s="28" customFormat="1" ht="13.8" x14ac:dyDescent="0.3">
      <c r="A41" s="5"/>
      <c r="B41" s="5"/>
      <c r="C41" s="5"/>
      <c r="D41" s="5"/>
      <c r="E41" s="5"/>
      <c r="J41" s="5"/>
      <c r="K41" s="5"/>
      <c r="L41" s="30"/>
      <c r="M41" s="27"/>
      <c r="N41" s="27"/>
      <c r="O41" s="27"/>
      <c r="P41" s="27"/>
      <c r="Q41" s="27"/>
      <c r="R41" s="27"/>
      <c r="S41" s="27"/>
      <c r="T41" s="27"/>
      <c r="U41" s="84"/>
      <c r="V41" s="39"/>
      <c r="W41" s="45"/>
      <c r="X41" s="83"/>
      <c r="Y41" s="83"/>
      <c r="Z41" s="83"/>
      <c r="AA41" s="83"/>
      <c r="AB41" s="83"/>
      <c r="AC41" s="83"/>
      <c r="AD41" s="83"/>
      <c r="AE41" s="83"/>
      <c r="AF41" s="83"/>
      <c r="AG41" s="82"/>
      <c r="AH41" s="5"/>
      <c r="AI41" s="83"/>
    </row>
    <row r="42" spans="1:35" s="28" customFormat="1" ht="13.8" x14ac:dyDescent="0.3">
      <c r="A42" s="5"/>
      <c r="B42" s="5"/>
      <c r="C42" s="5"/>
      <c r="D42" s="5"/>
      <c r="E42" s="5"/>
      <c r="J42" s="5"/>
      <c r="K42" s="5"/>
      <c r="L42" s="30"/>
      <c r="M42" s="27"/>
      <c r="N42" s="27"/>
      <c r="O42" s="27"/>
      <c r="P42" s="27"/>
      <c r="Q42" s="27"/>
      <c r="R42" s="27"/>
      <c r="S42" s="27"/>
      <c r="T42" s="27"/>
      <c r="U42" s="84"/>
      <c r="V42" s="39"/>
      <c r="W42" s="45"/>
      <c r="X42" s="83"/>
      <c r="Y42" s="83"/>
      <c r="Z42" s="83"/>
      <c r="AA42" s="83"/>
      <c r="AB42" s="83"/>
      <c r="AC42" s="83"/>
      <c r="AD42" s="83"/>
      <c r="AE42" s="83"/>
      <c r="AF42" s="83"/>
      <c r="AG42" s="82"/>
      <c r="AH42" s="5"/>
      <c r="AI42" s="83"/>
    </row>
    <row r="43" spans="1:35" s="28" customFormat="1" ht="13.8" x14ac:dyDescent="0.3">
      <c r="A43" s="5"/>
      <c r="B43" s="5"/>
      <c r="C43" s="5"/>
      <c r="D43" s="5"/>
      <c r="E43" s="5"/>
      <c r="J43" s="5"/>
      <c r="K43" s="5"/>
      <c r="L43" s="30"/>
      <c r="M43" s="27"/>
      <c r="N43" s="27"/>
      <c r="O43" s="27"/>
      <c r="P43" s="27"/>
      <c r="Q43" s="27"/>
      <c r="R43" s="27"/>
      <c r="S43" s="27"/>
      <c r="T43" s="27"/>
      <c r="U43" s="84"/>
      <c r="V43" s="39"/>
      <c r="W43" s="45"/>
      <c r="X43" s="83"/>
      <c r="Y43" s="83"/>
      <c r="Z43" s="83"/>
      <c r="AA43" s="83"/>
      <c r="AB43" s="83"/>
      <c r="AC43" s="83"/>
      <c r="AD43" s="83"/>
      <c r="AE43" s="83"/>
      <c r="AF43" s="83"/>
      <c r="AG43" s="82"/>
      <c r="AH43" s="5"/>
      <c r="AI43" s="83"/>
    </row>
    <row r="44" spans="1:35" s="28" customFormat="1" ht="13.8" x14ac:dyDescent="0.3">
      <c r="A44" s="5"/>
      <c r="B44" s="5"/>
      <c r="C44" s="5"/>
      <c r="D44" s="5"/>
      <c r="E44" s="5"/>
      <c r="J44" s="5"/>
      <c r="K44" s="5"/>
      <c r="L44" s="30"/>
      <c r="M44" s="27"/>
      <c r="N44" s="27"/>
      <c r="O44" s="27"/>
      <c r="P44" s="27"/>
      <c r="Q44" s="27"/>
      <c r="R44" s="27"/>
      <c r="S44" s="27"/>
      <c r="T44" s="27"/>
      <c r="U44" s="84"/>
      <c r="V44" s="39"/>
      <c r="W44" s="45"/>
      <c r="X44" s="83"/>
      <c r="Y44" s="83"/>
      <c r="Z44" s="83"/>
      <c r="AA44" s="83"/>
      <c r="AB44" s="83"/>
      <c r="AC44" s="83"/>
      <c r="AD44" s="83"/>
      <c r="AE44" s="83"/>
      <c r="AF44" s="83"/>
      <c r="AG44" s="82"/>
      <c r="AH44" s="5"/>
      <c r="AI44" s="83"/>
    </row>
    <row r="45" spans="1:35" s="28" customFormat="1" ht="13.8" x14ac:dyDescent="0.3">
      <c r="A45" s="5"/>
      <c r="B45" s="5"/>
      <c r="C45" s="5"/>
      <c r="D45" s="5"/>
      <c r="E45" s="5"/>
      <c r="J45" s="5"/>
      <c r="K45" s="5"/>
      <c r="L45" s="30"/>
      <c r="M45" s="27"/>
      <c r="N45" s="27"/>
      <c r="O45" s="27"/>
      <c r="P45" s="27"/>
      <c r="Q45" s="27"/>
      <c r="R45" s="27"/>
      <c r="S45" s="27"/>
      <c r="T45" s="27"/>
      <c r="U45" s="84"/>
      <c r="V45" s="39"/>
      <c r="W45" s="45"/>
      <c r="X45" s="83"/>
      <c r="Y45" s="83"/>
      <c r="Z45" s="83"/>
      <c r="AA45" s="83"/>
      <c r="AB45" s="83"/>
      <c r="AC45" s="83"/>
      <c r="AD45" s="83"/>
      <c r="AE45" s="83"/>
      <c r="AF45" s="83"/>
      <c r="AG45" s="82"/>
      <c r="AH45" s="5"/>
      <c r="AI45" s="83"/>
    </row>
    <row r="46" spans="1:35" s="28" customFormat="1" ht="13.8" x14ac:dyDescent="0.3">
      <c r="A46" s="5"/>
      <c r="B46" s="5"/>
      <c r="C46" s="5"/>
      <c r="D46" s="5"/>
      <c r="E46" s="5"/>
      <c r="F46" s="5"/>
      <c r="G46" s="5"/>
      <c r="H46" s="5"/>
      <c r="I46" s="5"/>
      <c r="J46" s="5"/>
      <c r="K46" s="5"/>
      <c r="L46" s="30"/>
      <c r="M46" s="27"/>
      <c r="N46" s="27"/>
      <c r="O46" s="27"/>
      <c r="P46" s="27"/>
      <c r="Q46" s="27"/>
      <c r="R46" s="27"/>
      <c r="S46" s="27"/>
      <c r="T46" s="27"/>
      <c r="U46" s="84"/>
      <c r="V46" s="39"/>
      <c r="W46" s="45"/>
      <c r="X46" s="83"/>
      <c r="Y46" s="83"/>
      <c r="Z46" s="83"/>
      <c r="AA46" s="83"/>
      <c r="AB46" s="83"/>
      <c r="AC46" s="83"/>
      <c r="AD46" s="83"/>
      <c r="AE46" s="83"/>
      <c r="AF46" s="83"/>
      <c r="AG46" s="82"/>
      <c r="AH46" s="5"/>
      <c r="AI46" s="83"/>
    </row>
    <row r="47" spans="1:35" s="28" customFormat="1" ht="13.8" x14ac:dyDescent="0.3">
      <c r="A47" s="5"/>
      <c r="B47" s="5"/>
      <c r="C47" s="5"/>
      <c r="D47" s="5"/>
      <c r="E47" s="5"/>
      <c r="F47" s="5"/>
      <c r="G47" s="5"/>
      <c r="H47" s="5"/>
      <c r="I47" s="5"/>
      <c r="J47" s="5"/>
      <c r="K47" s="5"/>
      <c r="L47" s="30"/>
      <c r="M47" s="27"/>
      <c r="N47" s="27"/>
      <c r="O47" s="27"/>
      <c r="P47" s="27"/>
      <c r="Q47" s="27"/>
      <c r="R47" s="27"/>
      <c r="S47" s="27"/>
      <c r="T47" s="27"/>
      <c r="U47" s="84"/>
      <c r="V47" s="39"/>
      <c r="W47" s="45"/>
      <c r="X47" s="83"/>
      <c r="Y47" s="83"/>
      <c r="Z47" s="83"/>
      <c r="AA47" s="83"/>
      <c r="AB47" s="83"/>
      <c r="AC47" s="83"/>
      <c r="AD47" s="83"/>
      <c r="AE47" s="83"/>
      <c r="AF47" s="83"/>
      <c r="AG47" s="82"/>
      <c r="AH47" s="46"/>
      <c r="AI47" s="83"/>
    </row>
    <row r="48" spans="1:35" s="28" customFormat="1" ht="13.8" x14ac:dyDescent="0.3">
      <c r="A48" s="5"/>
      <c r="B48" s="5"/>
      <c r="C48" s="5"/>
      <c r="D48" s="5"/>
      <c r="E48" s="5"/>
      <c r="F48" s="5"/>
      <c r="G48" s="5"/>
      <c r="H48" s="5"/>
      <c r="I48" s="5"/>
      <c r="J48" s="5"/>
      <c r="K48" s="5"/>
      <c r="L48" s="30"/>
      <c r="M48" s="27"/>
      <c r="N48" s="27"/>
      <c r="O48" s="27"/>
      <c r="P48" s="27"/>
      <c r="Q48" s="27"/>
      <c r="R48" s="27"/>
      <c r="S48" s="27"/>
      <c r="T48" s="27"/>
      <c r="U48" s="84"/>
      <c r="V48" s="39"/>
      <c r="W48" s="45"/>
      <c r="X48" s="83"/>
      <c r="Y48" s="83"/>
      <c r="Z48" s="83"/>
      <c r="AA48" s="83"/>
      <c r="AB48" s="83"/>
      <c r="AC48" s="83"/>
      <c r="AD48" s="83"/>
      <c r="AE48" s="83"/>
      <c r="AF48" s="83"/>
      <c r="AG48" s="82"/>
      <c r="AH48" s="5"/>
      <c r="AI48" s="83"/>
    </row>
    <row r="49" spans="1:35" s="28" customFormat="1" ht="13.8" x14ac:dyDescent="0.3">
      <c r="A49" s="5"/>
      <c r="B49" s="5"/>
      <c r="C49" s="5"/>
      <c r="D49" s="5"/>
      <c r="E49" s="5"/>
      <c r="F49" s="5"/>
      <c r="G49" s="5"/>
      <c r="H49" s="5"/>
      <c r="I49" s="5"/>
      <c r="J49" s="93"/>
      <c r="K49" s="94"/>
      <c r="L49" s="30"/>
      <c r="M49" s="27"/>
      <c r="N49" s="27"/>
      <c r="O49" s="27"/>
      <c r="P49" s="27"/>
      <c r="Q49" s="27"/>
      <c r="R49" s="27"/>
      <c r="S49" s="27"/>
      <c r="T49" s="27"/>
      <c r="U49" s="84"/>
      <c r="V49" s="39"/>
      <c r="W49" s="45"/>
      <c r="X49" s="83"/>
      <c r="Y49" s="83"/>
      <c r="Z49" s="83"/>
      <c r="AA49" s="83"/>
      <c r="AB49" s="83"/>
      <c r="AC49" s="83"/>
      <c r="AD49" s="83"/>
      <c r="AE49" s="83"/>
      <c r="AF49" s="83"/>
      <c r="AG49" s="82"/>
      <c r="AH49" s="5"/>
      <c r="AI49" s="83"/>
    </row>
    <row r="50" spans="1:35" s="28" customFormat="1" ht="13.8" x14ac:dyDescent="0.3">
      <c r="A50" s="5"/>
      <c r="B50" s="5"/>
      <c r="C50" s="5"/>
      <c r="D50" s="5"/>
      <c r="E50" s="5"/>
      <c r="F50" s="5"/>
      <c r="G50" s="5"/>
      <c r="H50" s="5"/>
      <c r="I50" s="5"/>
      <c r="J50" s="5"/>
      <c r="K50" s="5"/>
      <c r="L50" s="30"/>
      <c r="M50" s="27"/>
      <c r="N50" s="27"/>
      <c r="O50" s="27"/>
      <c r="P50" s="27"/>
      <c r="Q50" s="27"/>
      <c r="R50" s="27"/>
      <c r="S50" s="27"/>
      <c r="T50" s="27"/>
      <c r="U50" s="84"/>
      <c r="V50" s="39"/>
      <c r="W50" s="45"/>
      <c r="X50" s="83"/>
      <c r="Y50" s="83"/>
      <c r="Z50" s="83"/>
      <c r="AA50" s="83"/>
      <c r="AB50" s="83"/>
      <c r="AC50" s="83"/>
      <c r="AD50" s="83"/>
      <c r="AE50" s="83"/>
      <c r="AF50" s="83"/>
      <c r="AG50" s="82"/>
      <c r="AH50" s="5"/>
      <c r="AI50" s="83"/>
    </row>
    <row r="51" spans="1:35" s="28" customFormat="1" ht="13.8" x14ac:dyDescent="0.3">
      <c r="A51" s="5"/>
      <c r="B51" s="5"/>
      <c r="C51" s="5"/>
      <c r="D51" s="5"/>
      <c r="E51" s="5"/>
      <c r="F51" s="5"/>
      <c r="G51" s="5"/>
      <c r="H51" s="5"/>
      <c r="I51" s="5"/>
      <c r="J51" s="5"/>
      <c r="K51" s="5"/>
      <c r="L51" s="30"/>
      <c r="M51" s="27"/>
      <c r="N51" s="27"/>
      <c r="O51" s="27"/>
      <c r="P51" s="27"/>
      <c r="Q51" s="27"/>
      <c r="R51" s="27"/>
      <c r="S51" s="27"/>
      <c r="T51" s="27"/>
      <c r="U51" s="84"/>
      <c r="V51" s="39"/>
      <c r="W51" s="45"/>
      <c r="X51" s="83"/>
      <c r="Y51" s="83"/>
      <c r="Z51" s="83"/>
      <c r="AA51" s="83"/>
      <c r="AB51" s="83"/>
      <c r="AC51" s="83"/>
      <c r="AD51" s="83"/>
      <c r="AE51" s="83"/>
      <c r="AF51" s="83"/>
      <c r="AG51" s="82"/>
      <c r="AH51" s="5"/>
      <c r="AI51" s="83"/>
    </row>
    <row r="52" spans="1:35" s="28" customFormat="1" ht="13.8" x14ac:dyDescent="0.3">
      <c r="A52" s="92"/>
      <c r="B52" s="92"/>
      <c r="C52" s="92"/>
      <c r="D52" s="92"/>
      <c r="E52" s="92"/>
      <c r="F52" s="92"/>
      <c r="G52" s="92"/>
      <c r="H52" s="92"/>
      <c r="I52" s="92"/>
      <c r="J52" s="92"/>
      <c r="K52" s="92"/>
      <c r="L52" s="30"/>
      <c r="M52" s="27"/>
      <c r="N52" s="27"/>
      <c r="O52" s="27"/>
      <c r="P52" s="27"/>
      <c r="Q52" s="27"/>
      <c r="R52" s="27"/>
      <c r="S52" s="27"/>
      <c r="T52" s="27"/>
      <c r="U52" s="84"/>
      <c r="V52" s="39"/>
    </row>
    <row r="53" spans="1:35" s="28" customFormat="1" ht="13.8" x14ac:dyDescent="0.3">
      <c r="A53" s="92"/>
      <c r="B53" s="5"/>
      <c r="C53" s="5"/>
      <c r="D53" s="5"/>
      <c r="E53" s="5"/>
      <c r="F53" s="5"/>
      <c r="G53" s="5"/>
      <c r="H53" s="5"/>
      <c r="I53" s="5"/>
      <c r="J53" s="5"/>
      <c r="K53" s="92"/>
      <c r="L53" s="30"/>
      <c r="M53" s="27"/>
      <c r="N53" s="27"/>
      <c r="O53" s="27"/>
      <c r="P53" s="27"/>
      <c r="Q53" s="27"/>
      <c r="R53" s="27"/>
      <c r="S53" s="27"/>
      <c r="T53" s="27"/>
      <c r="U53" s="84"/>
      <c r="V53" s="39"/>
      <c r="W53" s="39"/>
      <c r="X53" s="30"/>
      <c r="Y53" s="18"/>
      <c r="Z53" s="5"/>
      <c r="AA53" s="40"/>
      <c r="AB53" s="5"/>
      <c r="AC53" s="5"/>
      <c r="AD53" s="5"/>
      <c r="AE53" s="5"/>
      <c r="AF53" s="5"/>
      <c r="AG53" s="5"/>
      <c r="AH53" s="5"/>
      <c r="AI53" s="30"/>
    </row>
    <row r="54" spans="1:35" s="28" customFormat="1" ht="13.8" x14ac:dyDescent="0.3">
      <c r="A54" s="92"/>
      <c r="B54" s="5"/>
      <c r="C54" s="5"/>
      <c r="D54" s="5"/>
      <c r="E54" s="5"/>
      <c r="F54" s="5"/>
      <c r="G54" s="5"/>
      <c r="H54" s="5"/>
      <c r="I54" s="5"/>
      <c r="J54" s="5"/>
      <c r="K54" s="92"/>
      <c r="L54" s="30"/>
      <c r="M54" s="27"/>
      <c r="N54" s="27"/>
      <c r="O54" s="27"/>
      <c r="P54" s="27"/>
      <c r="Q54" s="27"/>
      <c r="R54" s="27"/>
      <c r="S54" s="27"/>
      <c r="T54" s="27"/>
      <c r="U54" s="84"/>
      <c r="V54" s="39"/>
      <c r="W54" s="39"/>
      <c r="X54" s="30"/>
      <c r="Y54" s="5"/>
      <c r="Z54" s="5"/>
      <c r="AA54" s="5"/>
      <c r="AB54" s="5"/>
      <c r="AC54" s="5"/>
      <c r="AD54" s="5"/>
      <c r="AE54" s="5"/>
      <c r="AF54" s="5"/>
      <c r="AG54" s="5"/>
      <c r="AH54" s="5"/>
      <c r="AI54" s="88"/>
    </row>
    <row r="55" spans="1:35" s="28" customFormat="1" ht="13.8" x14ac:dyDescent="0.3">
      <c r="A55" s="92"/>
      <c r="B55" s="5"/>
      <c r="C55" s="5"/>
      <c r="D55" s="5"/>
      <c r="E55" s="5"/>
      <c r="F55" s="5"/>
      <c r="G55" s="5"/>
      <c r="H55" s="5"/>
      <c r="I55" s="5"/>
      <c r="J55" s="5"/>
      <c r="K55" s="92"/>
      <c r="L55" s="30"/>
      <c r="M55" s="27"/>
      <c r="N55" s="27"/>
      <c r="O55" s="27"/>
      <c r="P55" s="27"/>
      <c r="Q55" s="27"/>
      <c r="R55" s="27"/>
      <c r="S55" s="27"/>
      <c r="T55" s="27"/>
      <c r="U55" s="84"/>
      <c r="V55" s="39"/>
      <c r="W55" s="39"/>
      <c r="AI55" s="8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84"/>
      <c r="V56" s="48"/>
    </row>
    <row r="57" spans="1:35" s="28" customFormat="1" ht="13.8" x14ac:dyDescent="0.3">
      <c r="A57" s="5"/>
      <c r="B57" s="43"/>
      <c r="C57" s="47"/>
      <c r="D57" s="41"/>
      <c r="E57" s="45"/>
      <c r="F57" s="39"/>
      <c r="G57" s="5"/>
      <c r="H57" s="45"/>
      <c r="I57" s="39"/>
      <c r="J57" s="44"/>
      <c r="K57" s="44"/>
      <c r="L57" s="30"/>
      <c r="M57" s="27"/>
      <c r="N57" s="27"/>
      <c r="O57" s="27"/>
      <c r="P57" s="27"/>
      <c r="Q57" s="27"/>
      <c r="R57" s="27"/>
      <c r="S57" s="27"/>
      <c r="T57" s="27"/>
      <c r="U57" s="84"/>
      <c r="V57" s="5"/>
      <c r="W57" s="5"/>
      <c r="X57" s="30"/>
    </row>
    <row r="58" spans="1:35" s="28" customFormat="1" ht="13.8" x14ac:dyDescent="0.3">
      <c r="A58" s="50"/>
      <c r="B58" s="51"/>
      <c r="C58" s="52"/>
      <c r="D58" s="50"/>
      <c r="E58" s="50"/>
      <c r="F58" s="50"/>
      <c r="G58" s="52"/>
      <c r="H58" s="50"/>
      <c r="I58" s="50"/>
      <c r="J58" s="50"/>
      <c r="K58" s="50"/>
      <c r="L58" s="30"/>
      <c r="M58" s="27"/>
      <c r="N58" s="27"/>
      <c r="O58" s="27"/>
      <c r="P58" s="27"/>
      <c r="Q58" s="27"/>
      <c r="R58" s="27"/>
      <c r="S58" s="27"/>
      <c r="T58" s="27"/>
      <c r="U58" s="84"/>
      <c r="V58" s="30"/>
      <c r="W58" s="30"/>
      <c r="X58" s="30"/>
    </row>
    <row r="59" spans="1:35" s="28" customFormat="1" ht="13.8" x14ac:dyDescent="0.3">
      <c r="A59" s="50"/>
      <c r="B59" s="53"/>
      <c r="C59" s="52"/>
      <c r="D59" s="54"/>
      <c r="E59" s="54"/>
      <c r="F59" s="55" t="s">
        <v>34</v>
      </c>
      <c r="G59" s="52"/>
      <c r="H59" s="54"/>
      <c r="I59" s="54"/>
      <c r="J59" s="54"/>
      <c r="K59" s="50"/>
      <c r="L59" s="30"/>
      <c r="M59" s="27"/>
      <c r="N59" s="27"/>
      <c r="O59" s="27"/>
      <c r="P59" s="27"/>
      <c r="Q59" s="27"/>
      <c r="R59" s="27"/>
      <c r="S59" s="27"/>
      <c r="T59" s="27"/>
      <c r="U59" s="84"/>
      <c r="V59" s="30"/>
      <c r="W59" s="30"/>
      <c r="X59" s="30"/>
    </row>
    <row r="60" spans="1:35" s="28" customFormat="1" ht="13.8" x14ac:dyDescent="0.3">
      <c r="A60" s="50"/>
      <c r="B60" s="54"/>
      <c r="C60" s="54"/>
      <c r="D60" s="54"/>
      <c r="E60" s="54"/>
      <c r="F60" s="79" t="s">
        <v>64</v>
      </c>
      <c r="G60" s="54"/>
      <c r="H60" s="54"/>
      <c r="I60" s="54"/>
      <c r="J60" s="54"/>
      <c r="K60" s="50"/>
      <c r="L60" s="30"/>
      <c r="M60" s="27"/>
      <c r="N60" s="27"/>
      <c r="O60" s="27"/>
      <c r="P60" s="27"/>
      <c r="Q60" s="27"/>
      <c r="R60" s="27"/>
      <c r="S60" s="27"/>
      <c r="T60" s="27"/>
      <c r="U60" s="84"/>
      <c r="V60" s="30"/>
      <c r="W60" s="30"/>
      <c r="X60" s="30"/>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row r="7758" spans="13:21" s="26" customFormat="1" ht="13.8" x14ac:dyDescent="0.3">
      <c r="M7758" s="27"/>
      <c r="N7758" s="27"/>
      <c r="O7758" s="27"/>
      <c r="P7758" s="27"/>
      <c r="Q7758" s="27"/>
      <c r="R7758" s="27"/>
      <c r="S7758" s="27"/>
      <c r="T7758" s="27"/>
      <c r="U7758" s="29"/>
    </row>
  </sheetData>
  <mergeCells count="2">
    <mergeCell ref="F15:K18"/>
    <mergeCell ref="B13:K13"/>
  </mergeCells>
  <hyperlinks>
    <hyperlink ref="F60"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2016-08-31T11:17:19Z</dcterms:modified>
  <cp:category>Engineering Spreadsheets</cp:category>
</cp:coreProperties>
</file>