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xr:revisionPtr revIDLastSave="0" documentId="13_ncr:1_{A6ED7983-7DD4-4BB7-83F9-780E28FBC6C2}" xr6:coauthVersionLast="37" xr6:coauthVersionMax="37" xr10:uidLastSave="{00000000-0000-0000-0000-000000000000}"/>
  <bookViews>
    <workbookView xWindow="13050" yWindow="375" windowWidth="9990" windowHeight="7935" tabRatio="871" activeTab="1" xr2:uid="{00000000-000D-0000-FFFF-FFFF00000000}"/>
  </bookViews>
  <sheets>
    <sheet name="READ ME" sheetId="36" r:id="rId1"/>
    <sheet name="Analysis" sheetId="37" r:id="rId2"/>
  </sheets>
  <externalReferences>
    <externalReference r:id="rId3"/>
  </externalReferences>
  <definedNames>
    <definedName name="_xlnm.Print_Area" localSheetId="1">Analysis!$A$8:$K$59</definedName>
    <definedName name="_xlnm.Print_Area" localSheetId="0">'READ ME'!$A$8:$K$62</definedName>
    <definedName name="_xlnm.Print_Area">#REF!</definedName>
    <definedName name="sencount" hidden="1">1</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1" i="37" l="1"/>
  <c r="B12" i="37"/>
  <c r="F11" i="37"/>
  <c r="L10" i="37"/>
  <c r="J10" i="37" s="1"/>
  <c r="F10" i="37"/>
  <c r="J9" i="37"/>
  <c r="F9" i="37"/>
  <c r="J8" i="37"/>
  <c r="F8" i="37"/>
  <c r="X7" i="37"/>
  <c r="X6" i="37"/>
  <c r="X5" i="37"/>
  <c r="X4" i="37"/>
  <c r="X3" i="37"/>
  <c r="X2" i="37"/>
  <c r="X1" i="37"/>
  <c r="G1" i="37"/>
  <c r="C30" i="37"/>
  <c r="C29" i="37"/>
  <c r="C35" i="37" l="1"/>
  <c r="C47" i="37" s="1"/>
  <c r="C46" i="37"/>
  <c r="C34" i="37"/>
  <c r="C33" i="37"/>
  <c r="C45" i="37"/>
  <c r="C39" i="37" l="1"/>
  <c r="C43" i="37"/>
  <c r="C38" i="37"/>
  <c r="C37" i="37"/>
  <c r="C41" i="37"/>
  <c r="C42" i="37"/>
  <c r="C12" i="36" l="1"/>
</calcChain>
</file>

<file path=xl/sharedStrings.xml><?xml version="1.0" encoding="utf-8"?>
<sst xmlns="http://schemas.openxmlformats.org/spreadsheetml/2006/main" count="117" uniqueCount="82">
  <si>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</si>
  <si>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</si>
  <si>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</si>
  <si>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</si>
  <si>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</si>
  <si>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</si>
  <si>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</si>
  <si>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</si>
  <si>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</si>
  <si>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</si>
  <si>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</si>
  <si>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</si>
  <si>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</si>
  <si>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</si>
  <si>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</si>
  <si>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</si>
  <si>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</si>
  <si>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</si>
  <si>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</si>
  <si>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</si>
  <si>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</si>
  <si>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</si>
  <si>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</si>
  <si>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</si>
  <si>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</si>
  <si>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</si>
  <si>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</si>
  <si>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</si>
  <si>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</si>
  <si>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</si>
  <si>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</si>
  <si>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</si>
  <si>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</si>
  <si>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</si>
  <si>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</si>
  <si>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</si>
  <si>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</si>
  <si>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</si>
  <si>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</si>
  <si>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</si>
  <si>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</si>
  <si>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</si>
  <si>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</si>
  <si>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</si>
  <si>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</si>
  <si>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</si>
  <si>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</si>
  <si>
    <t>http://www.xl-viking.com/download-free-trial/</t>
  </si>
  <si>
    <t>http://www.abbottaerospace.com/subscribe</t>
  </si>
  <si>
    <t>in</t>
  </si>
  <si>
    <t>Max Y =</t>
  </si>
  <si>
    <t>=</t>
  </si>
  <si>
    <t>inlb</t>
  </si>
  <si>
    <t>U =</t>
  </si>
  <si>
    <t>j =</t>
  </si>
  <si>
    <t>Results</t>
  </si>
  <si>
    <t>w =</t>
  </si>
  <si>
    <t>lb (axial load)</t>
  </si>
  <si>
    <t>P =</t>
  </si>
  <si>
    <t>L =</t>
  </si>
  <si>
    <t>I =</t>
  </si>
  <si>
    <t xml:space="preserve">E= </t>
  </si>
  <si>
    <t>Input:</t>
  </si>
  <si>
    <t>(NASA TM X-73305, 1975)</t>
  </si>
  <si>
    <t>S. Abbott</t>
  </si>
  <si>
    <t>AA-SM-026-114</t>
  </si>
  <si>
    <t>27/08/2017</t>
  </si>
  <si>
    <t>COMPRESSION FLEXURE - SIMPLY SUPPORTED BOTH ENDS, UDL</t>
  </si>
  <si>
    <t>Table B 4.6.2-1</t>
  </si>
  <si>
    <t>AA-SM-018-005 Beam Column Analysis</t>
  </si>
  <si>
    <t>psi (modulus of elasticity)</t>
  </si>
  <si>
    <r>
      <t>in</t>
    </r>
    <r>
      <rPr>
        <vertAlign val="superscript"/>
        <sz val="10"/>
        <rFont val="Calibri"/>
        <family val="2"/>
        <scheme val="minor"/>
      </rPr>
      <t>4</t>
    </r>
    <r>
      <rPr>
        <sz val="10"/>
        <rFont val="Calibri"/>
        <family val="2"/>
        <scheme val="minor"/>
      </rPr>
      <t xml:space="preserve"> (moment of inertia)</t>
    </r>
  </si>
  <si>
    <t>lb/linear in (transverse unit load)</t>
  </si>
  <si>
    <t>Max M =</t>
  </si>
  <si>
    <t>at Midspan</t>
  </si>
  <si>
    <t>θ =</t>
  </si>
  <si>
    <t>rads</t>
  </si>
  <si>
    <t>at A and B</t>
  </si>
  <si>
    <t>To display formula values or variables using the xln &amp; xlv functions, you need the XL-Viking add-in.</t>
  </si>
  <si>
    <t>The free version is available here:</t>
  </si>
  <si>
    <t>www.XL-Viking.com</t>
  </si>
  <si>
    <r>
      <t xml:space="preserve">This method predicts internal loads, </t>
    </r>
    <r>
      <rPr>
        <b/>
        <i/>
        <sz val="10"/>
        <rFont val="Calibri"/>
        <family val="2"/>
        <scheme val="minor"/>
      </rPr>
      <t>not stability failure</t>
    </r>
    <r>
      <rPr>
        <i/>
        <sz val="10"/>
        <rFont val="Calibri"/>
        <family val="2"/>
        <scheme val="minor"/>
      </rPr>
      <t>. For stability failure of a beam column see the following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</si>
</sst>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0"/>
  </numFmts>
  <fonts count="26"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name val="Calibri"/>
      <family val="2"/>
    </font>
    <font>
      <sz val="10"/>
      <color theme="1"/>
      <name val="Calibri"/>
      <family val="2"/>
      <scheme val="minor"/>
    </font>
    <font>
      <u/>
      <sz val="10"/>
      <color theme="10"/>
      <name val="Arial"/>
      <family val="2"/>
    </font>
    <font>
      <u/>
      <sz val="10"/>
      <color theme="10"/>
      <name val="Calibri"/>
      <family val="2"/>
      <scheme val="minor"/>
    </font>
    <font>
      <sz val="10"/>
      <color rgb="FF0000FF"/>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sz val="10"/>
      <color indexed="12"/>
      <name val="Calibri"/>
      <family val="2"/>
      <scheme val="minor"/>
    </font>
    <font>
      <sz val="10"/>
      <color theme="10"/>
      <name val="Calibri"/>
      <family val="2"/>
    </font>
    <font>
      <b/>
      <i/>
      <sz val="10"/>
      <name val="Calibri"/>
      <family val="2"/>
      <scheme val="minor"/>
    </font>
    <font>
      <vertAlign val="superscript"/>
      <sz val="10"/>
      <name val="Calibri"/>
      <family val="2"/>
      <scheme val="minor"/>
    </font>
    <font>
      <b/>
      <i/>
      <u/>
      <sz val="10"/>
      <color rgb="FF33330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11">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2" fillId="0" borderId="0"/>
    <xf numFmtId="0" fontId="14" fillId="0" borderId="0" applyNumberFormat="0" applyFill="0" applyBorder="0" applyAlignment="0" applyProtection="0"/>
    <xf numFmtId="0" fontId="12" fillId="0" borderId="0"/>
    <xf numFmtId="0" fontId="11" fillId="0" borderId="0" applyNumberFormat="0" applyFill="0" applyBorder="0" applyAlignment="0" applyProtection="0"/>
    <xf numFmtId="0" fontId="2" fillId="0" borderId="0"/>
  </cellStyleXfs>
  <cellXfs count="90">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2" fontId="3" fillId="0" borderId="0" xfId="2" applyNumberFormat="1" applyFont="1"/>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0" fontId="11" fillId="0" borderId="0" xfId="4" applyFont="1" applyBorder="1" applyAlignment="1" applyProtection="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13" fillId="0" borderId="0" xfId="2" applyFont="1"/>
    <xf numFmtId="0" fontId="15" fillId="0" borderId="0" xfId="7" applyFont="1" applyBorder="1" applyAlignment="1" applyProtection="1">
      <alignment horizontal="center"/>
    </xf>
    <xf numFmtId="0" fontId="14" fillId="0" borderId="0" xfId="7" applyBorder="1" applyAlignment="1">
      <alignment horizontal="center"/>
    </xf>
    <xf numFmtId="165" fontId="3" fillId="0" borderId="0" xfId="2" applyNumberFormat="1" applyFont="1" applyFill="1" applyAlignment="1" applyProtection="1">
      <alignment horizontal="left"/>
      <protection locked="0"/>
    </xf>
    <xf numFmtId="0" fontId="3" fillId="0" borderId="0" xfId="2" applyFont="1" applyAlignment="1" applyProtection="1">
      <alignment vertical="center"/>
      <protection locked="0"/>
    </xf>
    <xf numFmtId="0" fontId="3" fillId="0" borderId="0" xfId="2" quotePrefix="1" applyFont="1" applyBorder="1" applyProtection="1">
      <protection locked="0"/>
    </xf>
    <xf numFmtId="0" fontId="3" fillId="0" borderId="0" xfId="2" quotePrefix="1" applyFont="1" applyAlignment="1" applyProtection="1">
      <alignment horizontal="left" vertical="center"/>
      <protection locked="0"/>
    </xf>
    <xf numFmtId="0" fontId="3" fillId="0" borderId="0" xfId="2" applyFont="1" applyAlignment="1" applyProtection="1">
      <alignment horizontal="right" vertical="center"/>
      <protection locked="0"/>
    </xf>
    <xf numFmtId="0" fontId="3" fillId="0" borderId="0" xfId="2" quotePrefix="1" applyFont="1" applyAlignment="1" applyProtection="1">
      <alignment horizontal="right" vertical="center"/>
      <protection locked="0"/>
    </xf>
    <xf numFmtId="1" fontId="3" fillId="0" borderId="0" xfId="2" applyNumberFormat="1" applyFont="1" applyFill="1" applyAlignment="1" applyProtection="1">
      <alignment horizontal="right" vertical="center"/>
      <protection locked="0"/>
    </xf>
    <xf numFmtId="0" fontId="3" fillId="0" borderId="0" xfId="2" quotePrefix="1" applyFont="1" applyAlignment="1" applyProtection="1">
      <alignment vertical="center"/>
      <protection locked="0"/>
    </xf>
    <xf numFmtId="0" fontId="3" fillId="0" borderId="0" xfId="2" applyFont="1" applyAlignment="1" applyProtection="1">
      <alignment horizontal="left" vertical="center"/>
      <protection locked="0"/>
    </xf>
    <xf numFmtId="166" fontId="3" fillId="0" borderId="0" xfId="2" applyNumberFormat="1" applyFont="1" applyAlignment="1" applyProtection="1">
      <alignment horizontal="center" vertical="center"/>
      <protection locked="0"/>
    </xf>
    <xf numFmtId="2" fontId="21" fillId="0" borderId="0" xfId="2" applyNumberFormat="1" applyFont="1" applyAlignment="1" applyProtection="1">
      <alignment horizontal="right" vertical="center"/>
      <protection locked="0"/>
    </xf>
    <xf numFmtId="0" fontId="5" fillId="0" borderId="0" xfId="2" applyFont="1" applyProtection="1">
      <protection locked="0"/>
    </xf>
    <xf numFmtId="165" fontId="16" fillId="0" borderId="0" xfId="2" applyNumberFormat="1" applyFont="1"/>
    <xf numFmtId="165" fontId="21" fillId="0" borderId="0" xfId="2" applyNumberFormat="1" applyFont="1" applyAlignment="1" applyProtection="1">
      <alignment horizontal="right" vertical="center"/>
      <protection locked="0"/>
    </xf>
    <xf numFmtId="1" fontId="16" fillId="0" borderId="0" xfId="2" applyNumberFormat="1" applyFont="1"/>
    <xf numFmtId="1" fontId="3" fillId="0" borderId="1" xfId="2" applyNumberFormat="1" applyFont="1" applyBorder="1" applyAlignment="1">
      <alignment horizontal="center"/>
    </xf>
    <xf numFmtId="1" fontId="3" fillId="0" borderId="4" xfId="2" applyNumberFormat="1" applyFont="1" applyBorder="1" applyAlignment="1">
      <alignment horizontal="center"/>
    </xf>
    <xf numFmtId="0" fontId="3" fillId="0" borderId="1" xfId="2" applyFont="1" applyBorder="1" applyAlignment="1"/>
    <xf numFmtId="0" fontId="3" fillId="0" borderId="0" xfId="2" applyFont="1" applyBorder="1" applyProtection="1">
      <protection locked="0"/>
    </xf>
    <xf numFmtId="0" fontId="11" fillId="0" borderId="0" xfId="9"/>
    <xf numFmtId="2" fontId="3" fillId="0" borderId="0" xfId="2" applyNumberFormat="1" applyFont="1" applyAlignment="1">
      <alignment horizontal="left"/>
    </xf>
    <xf numFmtId="2" fontId="13" fillId="0" borderId="0" xfId="2" applyNumberFormat="1" applyFont="1"/>
    <xf numFmtId="2" fontId="3" fillId="0" borderId="0" xfId="2" applyNumberFormat="1" applyFont="1" applyAlignment="1" applyProtection="1">
      <alignment horizontal="right" vertical="center"/>
      <protection locked="0"/>
    </xf>
    <xf numFmtId="2" fontId="3" fillId="0" borderId="0" xfId="2" applyNumberFormat="1" applyFont="1" applyAlignment="1" applyProtection="1">
      <alignment vertical="center" wrapText="1"/>
      <protection locked="0"/>
    </xf>
    <xf numFmtId="1" fontId="5" fillId="0" borderId="0" xfId="2" applyNumberFormat="1" applyFont="1" applyBorder="1" applyAlignment="1" applyProtection="1">
      <alignment horizontal="right"/>
      <protection locked="0"/>
    </xf>
    <xf numFmtId="0" fontId="17" fillId="0" borderId="0" xfId="10" applyFont="1" applyAlignment="1">
      <alignment horizontal="centerContinuous"/>
    </xf>
    <xf numFmtId="0" fontId="18" fillId="0" borderId="0" xfId="10" applyFont="1" applyAlignment="1">
      <alignment horizontal="centerContinuous"/>
    </xf>
    <xf numFmtId="0" fontId="19" fillId="0" borderId="0" xfId="10" applyFont="1" applyBorder="1" applyAlignment="1" applyProtection="1">
      <alignment horizontal="centerContinuous"/>
      <protection locked="0"/>
    </xf>
    <xf numFmtId="0" fontId="17" fillId="0" borderId="0" xfId="10" applyFont="1"/>
    <xf numFmtId="0" fontId="17" fillId="0" borderId="0" xfId="10" applyFont="1" applyBorder="1" applyProtection="1">
      <protection locked="0"/>
    </xf>
    <xf numFmtId="0" fontId="20" fillId="0" borderId="0" xfId="10" applyFont="1" applyBorder="1" applyAlignment="1" applyProtection="1">
      <alignment horizontal="right"/>
      <protection locked="0"/>
    </xf>
    <xf numFmtId="0" fontId="25" fillId="0" borderId="0" xfId="4" applyFont="1" applyBorder="1" applyAlignment="1" applyProtection="1">
      <alignment horizontal="left"/>
      <protection locked="0"/>
    </xf>
    <xf numFmtId="0" fontId="18" fillId="0" borderId="0" xfId="10" applyFont="1"/>
    <xf numFmtId="0" fontId="18" fillId="0" borderId="0" xfId="10" applyFont="1" applyBorder="1" applyProtection="1">
      <protection locked="0"/>
    </xf>
    <xf numFmtId="0" fontId="19" fillId="0" borderId="0" xfId="10" applyFont="1" applyBorder="1" applyProtection="1">
      <protection locked="0"/>
    </xf>
    <xf numFmtId="0" fontId="17" fillId="0" borderId="0" xfId="2" applyFont="1" applyAlignment="1">
      <alignment horizontal="centerContinuous"/>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22" fillId="0" borderId="0" xfId="4" applyFont="1" applyAlignment="1" applyProtection="1">
      <alignment horizontal="left"/>
    </xf>
    <xf numFmtId="0" fontId="10" fillId="0" borderId="0" xfId="2" applyFont="1" applyAlignment="1">
      <alignment horizontal="left" vertical="top" wrapText="1"/>
    </xf>
  </cellXfs>
  <cellStyles count="11">
    <cellStyle name="Hyperlink" xfId="7" builtinId="8"/>
    <cellStyle name="Hyperlink 2" xfId="4" xr:uid="{00000000-0005-0000-0000-000001000000}"/>
    <cellStyle name="Hyperlink 3" xfId="9" xr:uid="{6DC7C2E7-246D-4CDB-B393-3302162BB9B7}"/>
    <cellStyle name="Normal" xfId="0" builtinId="0"/>
    <cellStyle name="Normal 2" xfId="1" xr:uid="{00000000-0005-0000-0000-000003000000}"/>
    <cellStyle name="Normal 2 2" xfId="2" xr:uid="{00000000-0005-0000-0000-000004000000}"/>
    <cellStyle name="Normal 2 3" xfId="8" xr:uid="{00000000-0005-0000-0000-000005000000}"/>
    <cellStyle name="Normal 3" xfId="5" xr:uid="{00000000-0005-0000-0000-000006000000}"/>
    <cellStyle name="Normal 4" xfId="3" xr:uid="{00000000-0005-0000-0000-000007000000}"/>
    <cellStyle name="Normal 5" xfId="6" xr:uid="{00000000-0005-0000-0000-000008000000}"/>
    <cellStyle name="Normal 5 2" xfId="10" xr:uid="{B6662784-37BC-4C64-A1DA-EE800379E1E3}"/>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142875</xdr:colOff>
      <xdr:row>10</xdr:row>
      <xdr:rowOff>52475</xdr:rowOff>
    </xdr:to>
    <xdr:pic>
      <xdr:nvPicPr>
        <xdr:cNvPr id="2" name="Picture 1">
          <a:hlinkClick xmlns:r="http://schemas.openxmlformats.org/officeDocument/2006/relationships" r:id="rId1"/>
          <a:extLst>
            <a:ext uri="{FF2B5EF4-FFF2-40B4-BE49-F238E27FC236}">
              <a16:creationId xmlns:a16="http://schemas.microsoft.com/office/drawing/2014/main" id="{C130A65C-C9FB-4835-BBD2-29DEBB906505}"/>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xdr:from>
      <xdr:col>0</xdr:col>
      <xdr:colOff>375505</xdr:colOff>
      <xdr:row>17</xdr:row>
      <xdr:rowOff>18317</xdr:rowOff>
    </xdr:from>
    <xdr:to>
      <xdr:col>4</xdr:col>
      <xdr:colOff>497688</xdr:colOff>
      <xdr:row>23</xdr:row>
      <xdr:rowOff>18909</xdr:rowOff>
    </xdr:to>
    <xdr:grpSp>
      <xdr:nvGrpSpPr>
        <xdr:cNvPr id="3" name="Group 2">
          <a:extLst>
            <a:ext uri="{FF2B5EF4-FFF2-40B4-BE49-F238E27FC236}">
              <a16:creationId xmlns:a16="http://schemas.microsoft.com/office/drawing/2014/main" id="{7EE36E80-BC53-42D0-8D81-C9DCD17BA6D9}"/>
            </a:ext>
          </a:extLst>
        </xdr:cNvPr>
        <xdr:cNvGrpSpPr/>
      </xdr:nvGrpSpPr>
      <xdr:grpSpPr>
        <a:xfrm>
          <a:off x="375505" y="2867534"/>
          <a:ext cx="2507574" cy="1019353"/>
          <a:chOff x="320552" y="2563705"/>
          <a:chExt cx="2540068" cy="1017203"/>
        </a:xfrm>
      </xdr:grpSpPr>
      <xdr:grpSp>
        <xdr:nvGrpSpPr>
          <xdr:cNvPr id="4" name="Group 3">
            <a:extLst>
              <a:ext uri="{FF2B5EF4-FFF2-40B4-BE49-F238E27FC236}">
                <a16:creationId xmlns:a16="http://schemas.microsoft.com/office/drawing/2014/main" id="{2354E572-F098-4786-82E7-C1C8D0D4FC82}"/>
              </a:ext>
            </a:extLst>
          </xdr:cNvPr>
          <xdr:cNvGrpSpPr/>
        </xdr:nvGrpSpPr>
        <xdr:grpSpPr>
          <a:xfrm>
            <a:off x="527593" y="2563705"/>
            <a:ext cx="2333027" cy="862105"/>
            <a:chOff x="397454" y="2558246"/>
            <a:chExt cx="2334758" cy="926708"/>
          </a:xfrm>
        </xdr:grpSpPr>
        <xdr:grpSp>
          <xdr:nvGrpSpPr>
            <xdr:cNvPr id="7" name="Group 6">
              <a:extLst>
                <a:ext uri="{FF2B5EF4-FFF2-40B4-BE49-F238E27FC236}">
                  <a16:creationId xmlns:a16="http://schemas.microsoft.com/office/drawing/2014/main" id="{63938A9D-345E-48BD-9F4C-34D4F119C28B}"/>
                </a:ext>
              </a:extLst>
            </xdr:cNvPr>
            <xdr:cNvGrpSpPr/>
          </xdr:nvGrpSpPr>
          <xdr:grpSpPr>
            <a:xfrm>
              <a:off x="397454" y="2558246"/>
              <a:ext cx="2334758" cy="926708"/>
              <a:chOff x="397500" y="2597105"/>
              <a:chExt cx="2336787" cy="911562"/>
            </a:xfrm>
          </xdr:grpSpPr>
          <xdr:cxnSp macro="">
            <xdr:nvCxnSpPr>
              <xdr:cNvPr id="21" name="Straight Connector 20">
                <a:extLst>
                  <a:ext uri="{FF2B5EF4-FFF2-40B4-BE49-F238E27FC236}">
                    <a16:creationId xmlns:a16="http://schemas.microsoft.com/office/drawing/2014/main" id="{30B1A2CD-84E1-4630-B3B0-D3F8E60B8AB4}"/>
                  </a:ext>
                </a:extLst>
              </xdr:cNvPr>
              <xdr:cNvCxnSpPr/>
            </xdr:nvCxnSpPr>
            <xdr:spPr bwMode="auto">
              <a:xfrm>
                <a:off x="631620" y="2655245"/>
                <a:ext cx="0" cy="3157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22" name="Straight Arrow Connector 21">
                <a:extLst>
                  <a:ext uri="{FF2B5EF4-FFF2-40B4-BE49-F238E27FC236}">
                    <a16:creationId xmlns:a16="http://schemas.microsoft.com/office/drawing/2014/main" id="{A9A563EF-169F-4C1F-A486-76F7B0201D6B}"/>
                  </a:ext>
                </a:extLst>
              </xdr:cNvPr>
              <xdr:cNvCxnSpPr/>
            </xdr:nvCxnSpPr>
            <xdr:spPr bwMode="auto">
              <a:xfrm>
                <a:off x="631620" y="2794172"/>
                <a:ext cx="128385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23" name="TextBox 22">
                <a:extLst>
                  <a:ext uri="{FF2B5EF4-FFF2-40B4-BE49-F238E27FC236}">
                    <a16:creationId xmlns:a16="http://schemas.microsoft.com/office/drawing/2014/main" id="{0EC04A05-CE29-4163-8934-FFEB030CE80B}"/>
                  </a:ext>
                </a:extLst>
              </xdr:cNvPr>
              <xdr:cNvSpPr txBox="1"/>
            </xdr:nvSpPr>
            <xdr:spPr>
              <a:xfrm>
                <a:off x="397500" y="2610697"/>
                <a:ext cx="257070"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4" name="Straight Connector 23">
                <a:extLst>
                  <a:ext uri="{FF2B5EF4-FFF2-40B4-BE49-F238E27FC236}">
                    <a16:creationId xmlns:a16="http://schemas.microsoft.com/office/drawing/2014/main" id="{326DEEA0-A886-448A-8FCF-09413EC2B927}"/>
                  </a:ext>
                </a:extLst>
              </xdr:cNvPr>
              <xdr:cNvCxnSpPr/>
            </xdr:nvCxnSpPr>
            <xdr:spPr bwMode="auto">
              <a:xfrm flipH="1">
                <a:off x="2015309" y="3388363"/>
                <a:ext cx="6095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5" name="TextBox 24">
                <a:extLst>
                  <a:ext uri="{FF2B5EF4-FFF2-40B4-BE49-F238E27FC236}">
                    <a16:creationId xmlns:a16="http://schemas.microsoft.com/office/drawing/2014/main" id="{04615963-A5C7-468F-9DFB-13FD0BE2E02A}"/>
                  </a:ext>
                </a:extLst>
              </xdr:cNvPr>
              <xdr:cNvSpPr txBox="1"/>
            </xdr:nvSpPr>
            <xdr:spPr>
              <a:xfrm>
                <a:off x="2472752" y="3138762"/>
                <a:ext cx="261535"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6" name="Straight Connector 25">
                <a:extLst>
                  <a:ext uri="{FF2B5EF4-FFF2-40B4-BE49-F238E27FC236}">
                    <a16:creationId xmlns:a16="http://schemas.microsoft.com/office/drawing/2014/main" id="{102061E6-2B9D-4F3F-9268-1BFE67CDFD86}"/>
                  </a:ext>
                </a:extLst>
              </xdr:cNvPr>
              <xdr:cNvCxnSpPr/>
            </xdr:nvCxnSpPr>
            <xdr:spPr bwMode="auto">
              <a:xfrm>
                <a:off x="1919172" y="2655245"/>
                <a:ext cx="0" cy="3191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7" name="TextBox 26">
                <a:extLst>
                  <a:ext uri="{FF2B5EF4-FFF2-40B4-BE49-F238E27FC236}">
                    <a16:creationId xmlns:a16="http://schemas.microsoft.com/office/drawing/2014/main" id="{F425C340-4049-4652-99A5-68E30B25389F}"/>
                  </a:ext>
                </a:extLst>
              </xdr:cNvPr>
              <xdr:cNvSpPr txBox="1"/>
            </xdr:nvSpPr>
            <xdr:spPr>
              <a:xfrm>
                <a:off x="1162819" y="2597105"/>
                <a:ext cx="239475"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8" name="Freeform: Shape 27">
                <a:extLst>
                  <a:ext uri="{FF2B5EF4-FFF2-40B4-BE49-F238E27FC236}">
                    <a16:creationId xmlns:a16="http://schemas.microsoft.com/office/drawing/2014/main" id="{E6499891-0D79-44B1-8911-4922BD754B5D}"/>
                  </a:ext>
                </a:extLst>
              </xdr:cNvPr>
              <xdr:cNvSpPr/>
            </xdr:nvSpPr>
            <xdr:spPr bwMode="auto">
              <a:xfrm>
                <a:off x="622480" y="3388364"/>
                <a:ext cx="1305913" cy="8818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9" name="TextBox 28">
                <a:extLst>
                  <a:ext uri="{FF2B5EF4-FFF2-40B4-BE49-F238E27FC236}">
                    <a16:creationId xmlns:a16="http://schemas.microsoft.com/office/drawing/2014/main" id="{61BAB1B5-3D8F-4596-8F8C-F146D97D5388}"/>
                  </a:ext>
                </a:extLst>
              </xdr:cNvPr>
              <xdr:cNvSpPr txBox="1"/>
            </xdr:nvSpPr>
            <xdr:spPr>
              <a:xfrm>
                <a:off x="408262" y="3158482"/>
                <a:ext cx="269889"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30" name="TextBox 29">
                <a:extLst>
                  <a:ext uri="{FF2B5EF4-FFF2-40B4-BE49-F238E27FC236}">
                    <a16:creationId xmlns:a16="http://schemas.microsoft.com/office/drawing/2014/main" id="{4881BB46-447F-484C-84DF-C1DC78F71AE6}"/>
                  </a:ext>
                </a:extLst>
              </xdr:cNvPr>
              <xdr:cNvSpPr txBox="1"/>
            </xdr:nvSpPr>
            <xdr:spPr>
              <a:xfrm>
                <a:off x="1907269" y="3158109"/>
                <a:ext cx="265780"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31" name="Isosceles Triangle 30">
                <a:extLst>
                  <a:ext uri="{FF2B5EF4-FFF2-40B4-BE49-F238E27FC236}">
                    <a16:creationId xmlns:a16="http://schemas.microsoft.com/office/drawing/2014/main" id="{68713FF3-E7F3-4016-8121-AADE3739FF93}"/>
                  </a:ext>
                </a:extLst>
              </xdr:cNvPr>
              <xdr:cNvSpPr/>
            </xdr:nvSpPr>
            <xdr:spPr bwMode="auto">
              <a:xfrm>
                <a:off x="567457" y="3399839"/>
                <a:ext cx="1265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32" name="Isosceles Triangle 31">
                <a:extLst>
                  <a:ext uri="{FF2B5EF4-FFF2-40B4-BE49-F238E27FC236}">
                    <a16:creationId xmlns:a16="http://schemas.microsoft.com/office/drawing/2014/main" id="{B5AF97D8-294F-4535-B0C1-5FBAD80DC4F1}"/>
                  </a:ext>
                </a:extLst>
              </xdr:cNvPr>
              <xdr:cNvSpPr/>
            </xdr:nvSpPr>
            <xdr:spPr bwMode="auto">
              <a:xfrm>
                <a:off x="1860458" y="3399839"/>
                <a:ext cx="1249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33" name="TextBox 32">
                <a:extLst>
                  <a:ext uri="{FF2B5EF4-FFF2-40B4-BE49-F238E27FC236}">
                    <a16:creationId xmlns:a16="http://schemas.microsoft.com/office/drawing/2014/main" id="{3AAFAC0E-42E8-4824-826C-25E3CB459609}"/>
                  </a:ext>
                </a:extLst>
              </xdr:cNvPr>
              <xdr:cNvSpPr txBox="1"/>
            </xdr:nvSpPr>
            <xdr:spPr>
              <a:xfrm>
                <a:off x="1899068" y="2934734"/>
                <a:ext cx="257070"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w</a:t>
                </a:r>
                <a:endParaRPr lang="en-CA" sz="1000" baseline="-25000"/>
              </a:p>
            </xdr:txBody>
          </xdr:sp>
        </xdr:grpSp>
        <xdr:grpSp>
          <xdr:nvGrpSpPr>
            <xdr:cNvPr id="8" name="Group 7">
              <a:extLst>
                <a:ext uri="{FF2B5EF4-FFF2-40B4-BE49-F238E27FC236}">
                  <a16:creationId xmlns:a16="http://schemas.microsoft.com/office/drawing/2014/main" id="{FB3C9EA5-A9DA-4897-818F-87C56CF3417C}"/>
                </a:ext>
              </a:extLst>
            </xdr:cNvPr>
            <xdr:cNvGrpSpPr/>
          </xdr:nvGrpSpPr>
          <xdr:grpSpPr>
            <a:xfrm>
              <a:off x="623147" y="2981018"/>
              <a:ext cx="1301912" cy="367501"/>
              <a:chOff x="624840" y="3057253"/>
              <a:chExt cx="1301452" cy="365134"/>
            </a:xfrm>
          </xdr:grpSpPr>
          <xdr:cxnSp macro="">
            <xdr:nvCxnSpPr>
              <xdr:cNvPr id="9" name="Straight Arrow Connector 8">
                <a:extLst>
                  <a:ext uri="{FF2B5EF4-FFF2-40B4-BE49-F238E27FC236}">
                    <a16:creationId xmlns:a16="http://schemas.microsoft.com/office/drawing/2014/main" id="{4C05BC6E-0006-4308-A31A-620A2C7BB74C}"/>
                  </a:ext>
                </a:extLst>
              </xdr:cNvPr>
              <xdr:cNvCxnSpPr/>
            </xdr:nvCxnSpPr>
            <xdr:spPr bwMode="auto">
              <a:xfrm flipH="1" flipV="1">
                <a:off x="624840" y="342138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10" name="Straight Arrow Connector 9">
                <a:extLst>
                  <a:ext uri="{FF2B5EF4-FFF2-40B4-BE49-F238E27FC236}">
                    <a16:creationId xmlns:a16="http://schemas.microsoft.com/office/drawing/2014/main" id="{8CF8C114-E72F-4B67-811B-A66FF1C7D250}"/>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 name="Straight Arrow Connector 10">
                <a:extLst>
                  <a:ext uri="{FF2B5EF4-FFF2-40B4-BE49-F238E27FC236}">
                    <a16:creationId xmlns:a16="http://schemas.microsoft.com/office/drawing/2014/main" id="{633AC1BC-8C98-4441-82BC-77FA53574094}"/>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2" name="Straight Arrow Connector 11">
                <a:extLst>
                  <a:ext uri="{FF2B5EF4-FFF2-40B4-BE49-F238E27FC236}">
                    <a16:creationId xmlns:a16="http://schemas.microsoft.com/office/drawing/2014/main" id="{A77D1E92-6B6F-4B75-BDC9-005BE4E04816}"/>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3" name="Straight Arrow Connector 12">
                <a:extLst>
                  <a:ext uri="{FF2B5EF4-FFF2-40B4-BE49-F238E27FC236}">
                    <a16:creationId xmlns:a16="http://schemas.microsoft.com/office/drawing/2014/main" id="{72536E52-1562-46E9-9C9A-83C0EEA30C73}"/>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4" name="Straight Arrow Connector 13">
                <a:extLst>
                  <a:ext uri="{FF2B5EF4-FFF2-40B4-BE49-F238E27FC236}">
                    <a16:creationId xmlns:a16="http://schemas.microsoft.com/office/drawing/2014/main" id="{A644A146-0A08-497D-B6A8-997D573CCE50}"/>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5" name="Straight Arrow Connector 14">
                <a:extLst>
                  <a:ext uri="{FF2B5EF4-FFF2-40B4-BE49-F238E27FC236}">
                    <a16:creationId xmlns:a16="http://schemas.microsoft.com/office/drawing/2014/main" id="{C830855D-6E77-4FE8-A750-02A117E30DEB}"/>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6" name="Straight Arrow Connector 15">
                <a:extLst>
                  <a:ext uri="{FF2B5EF4-FFF2-40B4-BE49-F238E27FC236}">
                    <a16:creationId xmlns:a16="http://schemas.microsoft.com/office/drawing/2014/main" id="{41B865B5-B33F-48B2-96D0-8C654755D31D}"/>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7" name="Straight Arrow Connector 16">
                <a:extLst>
                  <a:ext uri="{FF2B5EF4-FFF2-40B4-BE49-F238E27FC236}">
                    <a16:creationId xmlns:a16="http://schemas.microsoft.com/office/drawing/2014/main" id="{B3EB8C40-DBBC-4080-A3CE-954137D499FC}"/>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8" name="Straight Arrow Connector 17">
                <a:extLst>
                  <a:ext uri="{FF2B5EF4-FFF2-40B4-BE49-F238E27FC236}">
                    <a16:creationId xmlns:a16="http://schemas.microsoft.com/office/drawing/2014/main" id="{6FF4AE45-3AE3-4B86-A7F0-77EB2E1C15DD}"/>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9" name="Straight Arrow Connector 18">
                <a:extLst>
                  <a:ext uri="{FF2B5EF4-FFF2-40B4-BE49-F238E27FC236}">
                    <a16:creationId xmlns:a16="http://schemas.microsoft.com/office/drawing/2014/main" id="{632A4F65-6937-441C-AA73-AB8024DEBD42}"/>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20" name="Straight Connector 19">
                <a:extLst>
                  <a:ext uri="{FF2B5EF4-FFF2-40B4-BE49-F238E27FC236}">
                    <a16:creationId xmlns:a16="http://schemas.microsoft.com/office/drawing/2014/main" id="{971DF2AE-0CB5-4372-AE50-091255BA6BB6}"/>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cxnSp macro="">
        <xdr:nvCxnSpPr>
          <xdr:cNvPr id="5" name="Straight Arrow Connector 4">
            <a:extLst>
              <a:ext uri="{FF2B5EF4-FFF2-40B4-BE49-F238E27FC236}">
                <a16:creationId xmlns:a16="http://schemas.microsoft.com/office/drawing/2014/main" id="{81793B31-6CE9-4E85-AA53-4CE4BB5A4726}"/>
              </a:ext>
            </a:extLst>
          </xdr:cNvPr>
          <xdr:cNvCxnSpPr/>
        </xdr:nvCxnSpPr>
        <xdr:spPr bwMode="auto">
          <a:xfrm>
            <a:off x="396450" y="3307867"/>
            <a:ext cx="245691" cy="0"/>
          </a:xfrm>
          <a:prstGeom prst="straightConnector1">
            <a:avLst/>
          </a:prstGeom>
          <a:solidFill>
            <a:srgbClr val="FFFFFF"/>
          </a:solidFill>
          <a:ln w="19050" cap="flat" cmpd="sng" algn="ctr">
            <a:solidFill>
              <a:schemeClr val="tx1"/>
            </a:solidFill>
            <a:prstDash val="solid"/>
            <a:round/>
            <a:headEnd type="none" w="med" len="med"/>
            <a:tailEnd type="triangle"/>
          </a:ln>
          <a:effectLst/>
        </xdr:spPr>
      </xdr:cxnSp>
      <xdr:sp macro="" textlink="">
        <xdr:nvSpPr>
          <xdr:cNvPr id="6" name="TextBox 5">
            <a:extLst>
              <a:ext uri="{FF2B5EF4-FFF2-40B4-BE49-F238E27FC236}">
                <a16:creationId xmlns:a16="http://schemas.microsoft.com/office/drawing/2014/main" id="{83F54966-A916-4325-A14D-80A5ABC68FA0}"/>
              </a:ext>
            </a:extLst>
          </xdr:cNvPr>
          <xdr:cNvSpPr txBox="1"/>
        </xdr:nvSpPr>
        <xdr:spPr>
          <a:xfrm>
            <a:off x="320552" y="3332057"/>
            <a:ext cx="250903"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1000"/>
              <a:t>P</a:t>
            </a:r>
          </a:p>
        </xdr:txBody>
      </xdr:sp>
    </xdr:grpSp>
    <xdr:clientData/>
  </xdr:twoCellAnchor>
  <xdr:twoCellAnchor>
    <xdr:from>
      <xdr:col>1</xdr:col>
      <xdr:colOff>204021</xdr:colOff>
      <xdr:row>22</xdr:row>
      <xdr:rowOff>64110</xdr:rowOff>
    </xdr:from>
    <xdr:to>
      <xdr:col>1</xdr:col>
      <xdr:colOff>204021</xdr:colOff>
      <xdr:row>24</xdr:row>
      <xdr:rowOff>68086</xdr:rowOff>
    </xdr:to>
    <xdr:cxnSp macro="">
      <xdr:nvCxnSpPr>
        <xdr:cNvPr id="34" name="Straight Arrow Connector 33">
          <a:extLst>
            <a:ext uri="{FF2B5EF4-FFF2-40B4-BE49-F238E27FC236}">
              <a16:creationId xmlns:a16="http://schemas.microsoft.com/office/drawing/2014/main" id="{1508A7B8-2EB8-4ADD-820E-AD460E86945E}"/>
            </a:ext>
          </a:extLst>
        </xdr:cNvPr>
        <xdr:cNvCxnSpPr/>
      </xdr:nvCxnSpPr>
      <xdr:spPr bwMode="auto">
        <a:xfrm flipV="1">
          <a:off x="804096" y="3693135"/>
          <a:ext cx="0" cy="327826"/>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1</xdr:col>
      <xdr:colOff>161024</xdr:colOff>
      <xdr:row>22</xdr:row>
      <xdr:rowOff>137842</xdr:rowOff>
    </xdr:from>
    <xdr:to>
      <xdr:col>1</xdr:col>
      <xdr:colOff>467727</xdr:colOff>
      <xdr:row>24</xdr:row>
      <xdr:rowOff>65606</xdr:rowOff>
    </xdr:to>
    <xdr:sp macro="" textlink="">
      <xdr:nvSpPr>
        <xdr:cNvPr id="35" name="TextBox 34">
          <a:extLst>
            <a:ext uri="{FF2B5EF4-FFF2-40B4-BE49-F238E27FC236}">
              <a16:creationId xmlns:a16="http://schemas.microsoft.com/office/drawing/2014/main" id="{8E9674BA-9C1A-45E7-838C-005248B1EC1C}"/>
            </a:ext>
          </a:extLst>
        </xdr:cNvPr>
        <xdr:cNvSpPr txBox="1"/>
      </xdr:nvSpPr>
      <xdr:spPr>
        <a:xfrm>
          <a:off x="761099" y="3766867"/>
          <a:ext cx="306703" cy="251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3</xdr:col>
      <xdr:colOff>291189</xdr:colOff>
      <xdr:row>22</xdr:row>
      <xdr:rowOff>76483</xdr:rowOff>
    </xdr:from>
    <xdr:to>
      <xdr:col>3</xdr:col>
      <xdr:colOff>291189</xdr:colOff>
      <xdr:row>24</xdr:row>
      <xdr:rowOff>66882</xdr:rowOff>
    </xdr:to>
    <xdr:cxnSp macro="">
      <xdr:nvCxnSpPr>
        <xdr:cNvPr id="36" name="Straight Arrow Connector 35">
          <a:extLst>
            <a:ext uri="{FF2B5EF4-FFF2-40B4-BE49-F238E27FC236}">
              <a16:creationId xmlns:a16="http://schemas.microsoft.com/office/drawing/2014/main" id="{B843B117-2B2C-4993-8D8E-76CC12C0E80E}"/>
            </a:ext>
          </a:extLst>
        </xdr:cNvPr>
        <xdr:cNvCxnSpPr/>
      </xdr:nvCxnSpPr>
      <xdr:spPr bwMode="auto">
        <a:xfrm flipV="1">
          <a:off x="2091414" y="3705508"/>
          <a:ext cx="0" cy="31424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3</xdr:col>
      <xdr:colOff>256372</xdr:colOff>
      <xdr:row>22</xdr:row>
      <xdr:rowOff>127326</xdr:rowOff>
    </xdr:from>
    <xdr:to>
      <xdr:col>3</xdr:col>
      <xdr:colOff>560153</xdr:colOff>
      <xdr:row>24</xdr:row>
      <xdr:rowOff>43071</xdr:rowOff>
    </xdr:to>
    <xdr:sp macro="" textlink="">
      <xdr:nvSpPr>
        <xdr:cNvPr id="37" name="TextBox 36">
          <a:extLst>
            <a:ext uri="{FF2B5EF4-FFF2-40B4-BE49-F238E27FC236}">
              <a16:creationId xmlns:a16="http://schemas.microsoft.com/office/drawing/2014/main" id="{6DB4EBC5-A88D-44D8-928C-4328FD73023B}"/>
            </a:ext>
          </a:extLst>
        </xdr:cNvPr>
        <xdr:cNvSpPr txBox="1"/>
      </xdr:nvSpPr>
      <xdr:spPr>
        <a:xfrm>
          <a:off x="2056597" y="3756351"/>
          <a:ext cx="303781" cy="2395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xl-viking.com/" TargetMode="External"/><Relationship Id="rId2" Type="http://schemas.openxmlformats.org/officeDocument/2006/relationships/hyperlink" Target="https://www.abbottaerospace.com/wpdm-package/aa-sm-018-005" TargetMode="External"/><Relationship Id="rId1" Type="http://schemas.openxmlformats.org/officeDocument/2006/relationships/hyperlink" Target="http://www.abbottaerospace.com/wpdm-package/nasa-tm-x-73305-astronautics-structures-manual-volume-i"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topLeftCell="A24" zoomScale="70" zoomScaleNormal="100" zoomScaleSheetLayoutView="70" workbookViewId="0">
      <selection activeCell="C65" sqref="C65"/>
    </sheetView>
  </sheetViews>
  <sheetFormatPr defaultColWidth="9.140625" defaultRowHeight="15.75" x14ac:dyDescent="0.25"/>
  <cols>
    <col min="1" max="2" width="9.140625" style="20"/>
    <col min="3" max="3" width="10.7109375" style="20" bestFit="1" customWidth="1"/>
    <col min="4" max="11" width="9.140625" style="20"/>
    <col min="12" max="12" width="5.42578125" style="5" customWidth="1"/>
    <col min="13" max="17" width="5.28515625" style="39" customWidth="1"/>
    <col min="18" max="19" width="5.28515625" style="40" customWidth="1"/>
    <col min="20" max="25" width="9.140625" style="42"/>
    <col min="26" max="16384" width="9.140625" style="20"/>
  </cols>
  <sheetData>
    <row r="1" spans="1:25" s="5" customFormat="1" ht="12.75" x14ac:dyDescent="0.2">
      <c r="A1" s="1"/>
      <c r="B1" s="2" t="s">
        <v>1</v>
      </c>
      <c r="C1" s="3" t="s">
        <v>0</v>
      </c>
      <c r="D1" s="1"/>
      <c r="E1" s="1"/>
      <c r="F1" s="2" t="s">
        <v>11</v>
      </c>
      <c r="G1" s="4"/>
      <c r="H1" s="1"/>
      <c r="I1" s="1"/>
      <c r="J1" s="1"/>
      <c r="K1" s="1"/>
      <c r="M1" s="35"/>
      <c r="N1" s="35"/>
      <c r="O1" s="35"/>
      <c r="P1" s="35"/>
      <c r="Q1" s="35"/>
      <c r="R1" s="35"/>
      <c r="S1" s="35"/>
      <c r="T1" s="36"/>
      <c r="U1" s="36"/>
      <c r="V1" s="36"/>
      <c r="W1" s="37"/>
      <c r="X1" s="38"/>
      <c r="Y1" s="36"/>
    </row>
    <row r="2" spans="1:25" s="5" customFormat="1" ht="12.75" x14ac:dyDescent="0.2">
      <c r="A2" s="1"/>
      <c r="B2" s="2" t="s">
        <v>2</v>
      </c>
      <c r="C2" s="3" t="s">
        <v>10</v>
      </c>
      <c r="D2" s="1"/>
      <c r="E2" s="1"/>
      <c r="F2" s="2" t="s">
        <v>5</v>
      </c>
      <c r="G2" s="3"/>
      <c r="H2" s="1"/>
      <c r="I2" s="1"/>
      <c r="J2" s="1"/>
      <c r="K2" s="1"/>
      <c r="M2" s="35"/>
      <c r="N2" s="35"/>
      <c r="O2" s="35"/>
      <c r="P2" s="35"/>
      <c r="Q2" s="35"/>
      <c r="R2" s="35"/>
      <c r="S2" s="35"/>
      <c r="T2" s="36"/>
      <c r="U2" s="36"/>
      <c r="V2" s="36"/>
      <c r="W2" s="37"/>
      <c r="X2" s="38"/>
      <c r="Y2" s="36"/>
    </row>
    <row r="3" spans="1:25" s="5" customFormat="1" ht="12.75" x14ac:dyDescent="0.2">
      <c r="A3" s="1"/>
      <c r="B3" s="2" t="s">
        <v>3</v>
      </c>
      <c r="C3" s="10"/>
      <c r="D3" s="1"/>
      <c r="E3" s="1"/>
      <c r="F3" s="2" t="s">
        <v>4</v>
      </c>
      <c r="G3" s="3"/>
      <c r="H3" s="1"/>
      <c r="I3" s="1"/>
      <c r="J3" s="1"/>
      <c r="K3" s="1"/>
      <c r="M3" s="35"/>
      <c r="N3" s="35"/>
      <c r="O3" s="35"/>
      <c r="P3" s="35"/>
      <c r="Q3" s="35"/>
      <c r="R3" s="35"/>
      <c r="S3" s="35"/>
      <c r="T3" s="36"/>
      <c r="U3" s="36"/>
      <c r="V3" s="36"/>
      <c r="W3" s="37"/>
      <c r="X3" s="38"/>
      <c r="Y3" s="36"/>
    </row>
    <row r="4" spans="1:25" s="5" customFormat="1" ht="12.75" x14ac:dyDescent="0.2">
      <c r="A4" s="1"/>
      <c r="B4" s="2" t="s">
        <v>23</v>
      </c>
      <c r="C4" s="4"/>
      <c r="D4" s="1"/>
      <c r="E4" s="1"/>
      <c r="F4" s="2" t="s">
        <v>24</v>
      </c>
      <c r="G4" s="3" t="s">
        <v>25</v>
      </c>
      <c r="H4" s="1"/>
      <c r="I4" s="1"/>
      <c r="J4" s="1"/>
      <c r="K4" s="1"/>
      <c r="M4" s="35"/>
      <c r="N4" s="35"/>
      <c r="O4" s="35"/>
      <c r="P4" s="35"/>
      <c r="Q4" s="39"/>
      <c r="R4" s="40"/>
      <c r="S4" s="40"/>
      <c r="T4" s="36"/>
      <c r="U4" s="36"/>
      <c r="V4" s="36"/>
      <c r="W4" s="37"/>
      <c r="X4" s="38"/>
      <c r="Y4" s="36"/>
    </row>
    <row r="5" spans="1:25" s="5" customFormat="1" ht="12.75" x14ac:dyDescent="0.2">
      <c r="A5" s="1"/>
      <c r="B5" s="2" t="s">
        <v>26</v>
      </c>
      <c r="C5" s="4"/>
      <c r="D5" s="1"/>
      <c r="E5" s="2"/>
      <c r="F5" s="1"/>
      <c r="G5" s="1"/>
      <c r="H5" s="1"/>
      <c r="I5" s="1"/>
      <c r="J5" s="1"/>
      <c r="K5" s="1"/>
      <c r="M5" s="35"/>
      <c r="N5" s="35"/>
      <c r="O5" s="35"/>
      <c r="P5" s="35"/>
      <c r="Q5" s="39"/>
      <c r="R5" s="40"/>
      <c r="S5" s="40"/>
      <c r="T5" s="36"/>
      <c r="U5" s="36"/>
      <c r="V5" s="36"/>
      <c r="W5" s="37"/>
      <c r="X5" s="38"/>
      <c r="Y5" s="36"/>
    </row>
    <row r="6" spans="1:25" s="5" customFormat="1" ht="12.75" x14ac:dyDescent="0.2">
      <c r="A6" s="1"/>
      <c r="B6" s="1" t="s">
        <v>7</v>
      </c>
      <c r="C6" s="13"/>
      <c r="D6" s="1"/>
      <c r="E6" s="1"/>
      <c r="F6" s="1"/>
      <c r="G6" s="1"/>
      <c r="H6" s="1"/>
      <c r="I6" s="1"/>
      <c r="J6" s="1"/>
      <c r="K6" s="1"/>
      <c r="M6" s="35"/>
      <c r="N6" s="35"/>
      <c r="O6" s="35"/>
      <c r="P6" s="35"/>
      <c r="Q6" s="39"/>
      <c r="R6" s="40"/>
      <c r="S6" s="40"/>
      <c r="T6" s="36"/>
      <c r="U6" s="36"/>
      <c r="V6" s="36"/>
      <c r="W6" s="37"/>
      <c r="X6" s="38"/>
      <c r="Y6" s="36"/>
    </row>
    <row r="7" spans="1:25" s="5" customFormat="1" ht="12.75" x14ac:dyDescent="0.2">
      <c r="A7" s="1"/>
      <c r="B7" s="1"/>
      <c r="C7" s="1"/>
      <c r="D7" s="1"/>
      <c r="E7" s="1"/>
      <c r="F7" s="1"/>
      <c r="G7" s="1"/>
      <c r="H7" s="1"/>
      <c r="I7" s="1"/>
      <c r="J7" s="1"/>
      <c r="K7" s="1"/>
      <c r="M7" s="35"/>
      <c r="N7" s="35"/>
      <c r="O7" s="35"/>
      <c r="P7" s="35"/>
      <c r="Q7" s="39"/>
      <c r="R7" s="40"/>
      <c r="S7" s="40"/>
      <c r="T7" s="36"/>
      <c r="U7" s="36"/>
      <c r="V7" s="36"/>
      <c r="W7" s="37"/>
      <c r="X7" s="38"/>
      <c r="Y7" s="36"/>
    </row>
    <row r="8" spans="1:25" s="5" customFormat="1" ht="12.75" x14ac:dyDescent="0.2">
      <c r="A8" s="14"/>
      <c r="E8" s="7"/>
      <c r="F8" s="8"/>
      <c r="H8" s="15"/>
      <c r="I8" s="7"/>
      <c r="J8" s="16"/>
      <c r="K8" s="17"/>
      <c r="L8" s="18"/>
      <c r="M8" s="35"/>
      <c r="N8" s="35"/>
      <c r="O8" s="35"/>
      <c r="P8" s="35"/>
      <c r="Q8" s="39"/>
      <c r="R8" s="40"/>
      <c r="S8" s="40"/>
      <c r="T8" s="36"/>
      <c r="U8" s="36"/>
      <c r="V8" s="36"/>
      <c r="W8" s="36"/>
      <c r="X8" s="36"/>
      <c r="Y8" s="36"/>
    </row>
    <row r="9" spans="1:25" s="5" customFormat="1" ht="12.75" x14ac:dyDescent="0.2">
      <c r="E9" s="7"/>
      <c r="F9" s="15"/>
      <c r="H9" s="15"/>
      <c r="I9" s="7"/>
      <c r="J9" s="17"/>
      <c r="K9" s="17"/>
      <c r="L9" s="18"/>
      <c r="M9" s="35"/>
      <c r="N9" s="35"/>
      <c r="O9" s="35"/>
      <c r="P9" s="35"/>
      <c r="Q9" s="39"/>
      <c r="R9" s="40"/>
      <c r="S9" s="40"/>
      <c r="T9" s="36"/>
      <c r="U9" s="36"/>
      <c r="V9" s="36"/>
      <c r="W9" s="36"/>
      <c r="X9" s="36"/>
      <c r="Y9" s="36"/>
    </row>
    <row r="10" spans="1:25" s="5" customFormat="1" ht="12.75" x14ac:dyDescent="0.2">
      <c r="E10" s="7"/>
      <c r="F10" s="15"/>
      <c r="H10" s="15"/>
      <c r="I10" s="7"/>
      <c r="J10" s="8"/>
      <c r="K10" s="15"/>
      <c r="L10" s="18"/>
      <c r="M10" s="35"/>
      <c r="N10" s="35"/>
      <c r="O10" s="35"/>
      <c r="P10" s="35"/>
      <c r="Q10" s="39"/>
      <c r="R10" s="40"/>
      <c r="S10" s="40"/>
      <c r="T10" s="36"/>
      <c r="U10" s="36"/>
      <c r="V10" s="36"/>
      <c r="W10" s="36"/>
      <c r="X10" s="36"/>
      <c r="Y10" s="36"/>
    </row>
    <row r="11" spans="1:25" s="5" customFormat="1" ht="12.75" x14ac:dyDescent="0.2">
      <c r="E11" s="7"/>
      <c r="F11" s="15"/>
      <c r="I11" s="19"/>
      <c r="J11" s="8"/>
      <c r="M11" s="35"/>
      <c r="N11" s="35"/>
      <c r="O11" s="35"/>
      <c r="P11" s="35"/>
      <c r="Q11" s="35"/>
      <c r="R11" s="35"/>
      <c r="S11" s="35"/>
      <c r="T11" s="36"/>
      <c r="U11" s="36"/>
      <c r="V11" s="36"/>
      <c r="W11" s="36"/>
      <c r="X11" s="36"/>
      <c r="Y11" s="36"/>
    </row>
    <row r="12" spans="1:25" x14ac:dyDescent="0.25">
      <c r="C12" s="21" t="str">
        <f>G4</f>
        <v>IMPORTANT INFORMATION</v>
      </c>
      <c r="M12" s="35"/>
      <c r="N12" s="35"/>
      <c r="O12" s="35"/>
      <c r="P12" s="35"/>
      <c r="Q12" s="41"/>
      <c r="R12" s="41"/>
      <c r="S12" s="41"/>
    </row>
    <row r="13" spans="1:25" s="5" customFormat="1" ht="12.75" x14ac:dyDescent="0.2">
      <c r="M13" s="35"/>
      <c r="N13" s="35"/>
      <c r="O13" s="35"/>
      <c r="P13" s="35"/>
      <c r="Q13" s="35"/>
      <c r="R13" s="35"/>
      <c r="S13" s="35"/>
      <c r="T13" s="36"/>
      <c r="U13" s="36"/>
      <c r="V13" s="36"/>
      <c r="W13" s="36"/>
      <c r="X13" s="36"/>
      <c r="Y13" s="36"/>
    </row>
    <row r="14" spans="1:25" s="5" customFormat="1" ht="12.75" x14ac:dyDescent="0.2">
      <c r="B14" s="22" t="s">
        <v>30</v>
      </c>
      <c r="M14" s="35"/>
      <c r="N14" s="35"/>
      <c r="O14" s="35"/>
      <c r="P14" s="35"/>
      <c r="Q14" s="35"/>
      <c r="R14" s="35"/>
      <c r="S14" s="35"/>
      <c r="T14" s="36"/>
      <c r="U14" s="36"/>
      <c r="V14" s="36"/>
      <c r="W14" s="36"/>
      <c r="X14" s="36"/>
      <c r="Y14" s="36"/>
    </row>
    <row r="15" spans="1:25" s="5" customFormat="1" ht="12.75" x14ac:dyDescent="0.2">
      <c r="A15" s="23"/>
      <c r="K15" s="23"/>
      <c r="M15" s="39"/>
      <c r="N15" s="39"/>
      <c r="O15" s="39"/>
      <c r="P15" s="39"/>
      <c r="Q15" s="39"/>
      <c r="R15" s="40"/>
      <c r="S15" s="40"/>
      <c r="T15" s="36"/>
      <c r="U15" s="36"/>
      <c r="V15" s="36"/>
      <c r="W15" s="36"/>
      <c r="X15" s="36"/>
      <c r="Y15" s="36"/>
    </row>
    <row r="16" spans="1:25" s="5" customFormat="1" ht="12.75" customHeight="1" x14ac:dyDescent="0.2">
      <c r="B16" s="85" t="s">
        <v>36</v>
      </c>
      <c r="C16" s="85"/>
      <c r="D16" s="85"/>
      <c r="E16" s="85"/>
      <c r="F16" s="85"/>
      <c r="G16" s="85"/>
      <c r="H16" s="85"/>
      <c r="I16" s="85"/>
      <c r="J16" s="85"/>
      <c r="M16" s="39"/>
      <c r="N16" s="39"/>
      <c r="O16" s="39"/>
      <c r="P16" s="39"/>
      <c r="Q16" s="39"/>
      <c r="R16" s="40"/>
      <c r="S16" s="40"/>
      <c r="T16" s="36"/>
      <c r="U16" s="36"/>
      <c r="V16" s="36"/>
      <c r="W16" s="36"/>
      <c r="X16" s="36"/>
      <c r="Y16" s="36"/>
    </row>
    <row r="17" spans="1:25" s="5" customFormat="1" ht="12.75" x14ac:dyDescent="0.2">
      <c r="B17" s="85"/>
      <c r="C17" s="85"/>
      <c r="D17" s="85"/>
      <c r="E17" s="85"/>
      <c r="F17" s="85"/>
      <c r="G17" s="85"/>
      <c r="H17" s="85"/>
      <c r="I17" s="85"/>
      <c r="J17" s="85"/>
      <c r="M17" s="39"/>
      <c r="N17" s="39"/>
      <c r="O17" s="39"/>
      <c r="P17" s="39"/>
      <c r="Q17" s="39"/>
      <c r="R17" s="40"/>
      <c r="S17" s="40"/>
      <c r="T17" s="36"/>
      <c r="U17" s="36"/>
      <c r="V17" s="36"/>
      <c r="W17" s="36"/>
      <c r="X17" s="36"/>
      <c r="Y17" s="36"/>
    </row>
    <row r="18" spans="1:25" s="5" customFormat="1" ht="12.75" x14ac:dyDescent="0.2">
      <c r="B18" s="85"/>
      <c r="C18" s="85"/>
      <c r="D18" s="85"/>
      <c r="E18" s="85"/>
      <c r="F18" s="85"/>
      <c r="G18" s="85"/>
      <c r="H18" s="85"/>
      <c r="I18" s="85"/>
      <c r="J18" s="85"/>
      <c r="M18" s="39"/>
      <c r="N18" s="39"/>
      <c r="O18" s="39"/>
      <c r="P18" s="39"/>
      <c r="Q18" s="39"/>
      <c r="R18" s="40"/>
      <c r="S18" s="40"/>
      <c r="T18" s="36"/>
      <c r="U18" s="36"/>
      <c r="V18" s="36"/>
      <c r="W18" s="36"/>
      <c r="X18" s="36"/>
      <c r="Y18" s="36"/>
    </row>
    <row r="19" spans="1:25" s="5" customFormat="1" ht="12.75" x14ac:dyDescent="0.2">
      <c r="B19" s="85"/>
      <c r="C19" s="85"/>
      <c r="D19" s="85"/>
      <c r="E19" s="85"/>
      <c r="F19" s="85"/>
      <c r="G19" s="85"/>
      <c r="H19" s="85"/>
      <c r="I19" s="85"/>
      <c r="J19" s="85"/>
      <c r="M19" s="39"/>
      <c r="N19" s="39"/>
      <c r="O19" s="39"/>
      <c r="P19" s="39"/>
      <c r="Q19" s="39"/>
      <c r="R19" s="40"/>
      <c r="S19" s="40"/>
      <c r="T19" s="36"/>
      <c r="U19" s="36"/>
      <c r="V19" s="36"/>
      <c r="W19" s="36"/>
      <c r="X19" s="36"/>
      <c r="Y19" s="36"/>
    </row>
    <row r="20" spans="1:25" s="5" customFormat="1" ht="12.75" customHeight="1" x14ac:dyDescent="0.2">
      <c r="A20" s="23"/>
      <c r="B20" s="24" t="s">
        <v>34</v>
      </c>
      <c r="C20" s="23"/>
      <c r="D20" s="23"/>
      <c r="E20" s="23"/>
      <c r="F20" s="23"/>
      <c r="G20" s="23"/>
      <c r="H20" s="23"/>
      <c r="I20" s="23"/>
      <c r="J20" s="23"/>
      <c r="K20" s="23"/>
      <c r="M20" s="39"/>
      <c r="N20" s="39"/>
      <c r="O20" s="39"/>
      <c r="P20" s="39"/>
      <c r="Q20" s="39"/>
      <c r="R20" s="40"/>
      <c r="S20" s="40"/>
      <c r="T20" s="36"/>
      <c r="U20" s="36"/>
      <c r="V20" s="36"/>
      <c r="W20" s="36"/>
      <c r="X20" s="36"/>
      <c r="Y20" s="36"/>
    </row>
    <row r="21" spans="1:25" s="5" customFormat="1" ht="12.75" x14ac:dyDescent="0.2">
      <c r="A21" s="23"/>
      <c r="B21" s="24"/>
      <c r="C21" s="23"/>
      <c r="D21" s="23"/>
      <c r="E21" s="23"/>
      <c r="F21" s="23"/>
      <c r="G21" s="23"/>
      <c r="H21" s="23"/>
      <c r="I21" s="23"/>
      <c r="J21" s="23"/>
      <c r="K21" s="23"/>
      <c r="M21" s="39"/>
      <c r="N21" s="39"/>
      <c r="O21" s="39"/>
      <c r="P21" s="39"/>
      <c r="Q21" s="39"/>
      <c r="R21" s="40"/>
      <c r="S21" s="40"/>
      <c r="T21" s="36"/>
      <c r="U21" s="36"/>
      <c r="V21" s="36"/>
      <c r="W21" s="36"/>
      <c r="X21" s="36"/>
      <c r="Y21" s="36"/>
    </row>
    <row r="22" spans="1:25" s="5" customFormat="1" ht="12.75" x14ac:dyDescent="0.2">
      <c r="A22" s="23"/>
      <c r="B22" s="85" t="s">
        <v>37</v>
      </c>
      <c r="C22" s="85"/>
      <c r="D22" s="85"/>
      <c r="E22" s="85"/>
      <c r="F22" s="85"/>
      <c r="G22" s="85"/>
      <c r="H22" s="85"/>
      <c r="I22" s="85"/>
      <c r="J22" s="85"/>
      <c r="K22" s="23"/>
      <c r="M22" s="39"/>
      <c r="N22" s="39"/>
      <c r="O22" s="39"/>
      <c r="P22" s="39"/>
      <c r="Q22" s="39"/>
      <c r="R22" s="40"/>
      <c r="S22" s="40"/>
      <c r="T22" s="36"/>
      <c r="U22" s="36"/>
      <c r="V22" s="36"/>
      <c r="W22" s="36"/>
      <c r="X22" s="36"/>
      <c r="Y22" s="36"/>
    </row>
    <row r="23" spans="1:25" s="5" customFormat="1" ht="12.75" x14ac:dyDescent="0.2">
      <c r="A23" s="23"/>
      <c r="B23" s="85"/>
      <c r="C23" s="85"/>
      <c r="D23" s="85"/>
      <c r="E23" s="85"/>
      <c r="F23" s="85"/>
      <c r="G23" s="85"/>
      <c r="H23" s="85"/>
      <c r="I23" s="85"/>
      <c r="J23" s="85"/>
      <c r="K23" s="23"/>
      <c r="M23" s="39"/>
      <c r="N23" s="39"/>
      <c r="O23" s="39"/>
      <c r="P23" s="39"/>
      <c r="Q23" s="39"/>
      <c r="R23" s="40"/>
      <c r="S23" s="43"/>
      <c r="T23" s="36"/>
      <c r="U23" s="36"/>
      <c r="V23" s="36"/>
      <c r="W23" s="36"/>
      <c r="X23" s="36"/>
      <c r="Y23" s="36"/>
    </row>
    <row r="24" spans="1:25" s="5" customFormat="1" ht="12.75" x14ac:dyDescent="0.2">
      <c r="A24" s="23"/>
      <c r="B24" s="85"/>
      <c r="C24" s="85"/>
      <c r="D24" s="85"/>
      <c r="E24" s="85"/>
      <c r="F24" s="85"/>
      <c r="G24" s="85"/>
      <c r="H24" s="85"/>
      <c r="I24" s="85"/>
      <c r="J24" s="85"/>
      <c r="K24" s="23"/>
      <c r="M24" s="39"/>
      <c r="N24" s="39"/>
      <c r="O24" s="39"/>
      <c r="P24" s="39"/>
      <c r="Q24" s="39"/>
      <c r="R24" s="40"/>
      <c r="S24" s="43"/>
      <c r="T24" s="36"/>
      <c r="U24" s="36"/>
      <c r="V24" s="36"/>
      <c r="W24" s="36"/>
      <c r="X24" s="36"/>
      <c r="Y24" s="36"/>
    </row>
    <row r="25" spans="1:25" s="5" customFormat="1" ht="12.75" customHeight="1" x14ac:dyDescent="0.2">
      <c r="A25" s="23"/>
      <c r="B25" s="45"/>
      <c r="C25" s="45"/>
      <c r="D25" s="45"/>
      <c r="E25" s="45"/>
      <c r="F25" s="47" t="s">
        <v>48</v>
      </c>
      <c r="G25" s="45"/>
      <c r="H25" s="45"/>
      <c r="I25" s="45"/>
      <c r="J25" s="45"/>
      <c r="K25" s="23"/>
      <c r="M25" s="39"/>
      <c r="N25" s="39"/>
      <c r="O25" s="39"/>
      <c r="P25" s="39"/>
      <c r="Q25" s="39"/>
      <c r="R25" s="40"/>
      <c r="S25" s="40"/>
      <c r="T25" s="36"/>
      <c r="U25" s="36"/>
      <c r="V25" s="36"/>
      <c r="W25" s="36"/>
      <c r="X25" s="36"/>
      <c r="Y25" s="36"/>
    </row>
    <row r="26" spans="1:25" s="5" customFormat="1" ht="12.75" x14ac:dyDescent="0.2">
      <c r="A26" s="23"/>
      <c r="B26" s="85" t="s">
        <v>38</v>
      </c>
      <c r="C26" s="85"/>
      <c r="D26" s="85"/>
      <c r="E26" s="85"/>
      <c r="F26" s="85"/>
      <c r="G26" s="85"/>
      <c r="H26" s="85"/>
      <c r="I26" s="85"/>
      <c r="J26" s="85"/>
      <c r="K26" s="23"/>
      <c r="M26" s="39"/>
      <c r="N26" s="39"/>
      <c r="O26" s="39"/>
      <c r="P26" s="39"/>
      <c r="Q26" s="39"/>
      <c r="R26" s="40"/>
      <c r="S26" s="40"/>
      <c r="T26" s="36"/>
      <c r="U26" s="36"/>
      <c r="V26" s="36"/>
      <c r="W26" s="36"/>
      <c r="X26" s="36"/>
      <c r="Y26" s="36"/>
    </row>
    <row r="27" spans="1:25" s="5" customFormat="1" ht="12.75" x14ac:dyDescent="0.2">
      <c r="A27" s="23"/>
      <c r="B27" s="85"/>
      <c r="C27" s="85"/>
      <c r="D27" s="85"/>
      <c r="E27" s="85"/>
      <c r="F27" s="85"/>
      <c r="G27" s="85"/>
      <c r="H27" s="85"/>
      <c r="I27" s="85"/>
      <c r="J27" s="85"/>
      <c r="K27" s="23"/>
      <c r="M27" s="39"/>
      <c r="N27" s="39"/>
      <c r="O27" s="39"/>
      <c r="P27" s="39"/>
      <c r="Q27" s="39"/>
      <c r="R27" s="40"/>
      <c r="S27" s="40"/>
      <c r="T27" s="36"/>
      <c r="U27" s="36"/>
      <c r="V27" s="36"/>
      <c r="W27" s="36"/>
      <c r="X27" s="36"/>
      <c r="Y27" s="36"/>
    </row>
    <row r="28" spans="1:25" s="5" customFormat="1" ht="12.75" x14ac:dyDescent="0.2">
      <c r="A28" s="23"/>
      <c r="B28" s="45"/>
      <c r="C28" s="45"/>
      <c r="D28" s="45"/>
      <c r="E28" s="45"/>
      <c r="F28" s="45"/>
      <c r="G28" s="45"/>
      <c r="H28" s="45"/>
      <c r="I28" s="45"/>
      <c r="J28" s="45"/>
      <c r="K28" s="23"/>
      <c r="M28" s="39"/>
      <c r="N28" s="39"/>
      <c r="O28" s="39"/>
      <c r="P28" s="39"/>
      <c r="Q28" s="39"/>
      <c r="R28" s="40"/>
      <c r="S28" s="40"/>
      <c r="T28" s="36"/>
      <c r="U28" s="36"/>
      <c r="V28" s="36"/>
      <c r="W28" s="36"/>
      <c r="X28" s="36"/>
      <c r="Y28" s="36"/>
    </row>
    <row r="29" spans="1:25" s="5" customFormat="1" ht="12.75" x14ac:dyDescent="0.2">
      <c r="A29" s="23"/>
      <c r="B29" s="85" t="s">
        <v>39</v>
      </c>
      <c r="C29" s="85"/>
      <c r="D29" s="85"/>
      <c r="E29" s="85"/>
      <c r="F29" s="85"/>
      <c r="G29" s="85"/>
      <c r="H29" s="85"/>
      <c r="I29" s="85"/>
      <c r="J29" s="85"/>
      <c r="K29" s="23"/>
      <c r="M29" s="39"/>
      <c r="N29" s="39"/>
      <c r="O29" s="39"/>
      <c r="P29" s="39"/>
      <c r="Q29" s="39"/>
      <c r="R29" s="40"/>
      <c r="S29" s="40"/>
      <c r="T29" s="36"/>
      <c r="U29" s="36"/>
      <c r="V29" s="36"/>
      <c r="W29" s="36"/>
      <c r="X29" s="36"/>
      <c r="Y29" s="36"/>
    </row>
    <row r="30" spans="1:25" s="5" customFormat="1" ht="12.75" x14ac:dyDescent="0.2">
      <c r="A30" s="23"/>
      <c r="B30" s="85"/>
      <c r="C30" s="85"/>
      <c r="D30" s="85"/>
      <c r="E30" s="85"/>
      <c r="F30" s="85"/>
      <c r="G30" s="85"/>
      <c r="H30" s="85"/>
      <c r="I30" s="85"/>
      <c r="J30" s="85"/>
      <c r="K30" s="23"/>
      <c r="M30" s="39"/>
      <c r="N30" s="39"/>
      <c r="O30" s="39"/>
      <c r="P30" s="39"/>
      <c r="Q30" s="39"/>
      <c r="R30" s="40"/>
      <c r="S30" s="40"/>
      <c r="T30" s="36"/>
      <c r="U30" s="36"/>
      <c r="V30" s="36"/>
      <c r="W30" s="36"/>
      <c r="X30" s="36"/>
      <c r="Y30" s="36"/>
    </row>
    <row r="31" spans="1:25" s="5" customFormat="1" ht="12.75" customHeight="1" x14ac:dyDescent="0.2">
      <c r="A31" s="23"/>
      <c r="B31" s="85"/>
      <c r="C31" s="85"/>
      <c r="D31" s="85"/>
      <c r="E31" s="85"/>
      <c r="F31" s="85"/>
      <c r="G31" s="85"/>
      <c r="H31" s="85"/>
      <c r="I31" s="85"/>
      <c r="J31" s="85"/>
      <c r="K31" s="23"/>
      <c r="M31" s="39"/>
      <c r="N31" s="39"/>
      <c r="O31" s="39"/>
      <c r="P31" s="39"/>
      <c r="Q31" s="39"/>
      <c r="R31" s="40"/>
      <c r="S31" s="40"/>
      <c r="T31" s="36"/>
      <c r="U31" s="36"/>
      <c r="V31" s="36"/>
      <c r="W31" s="36"/>
      <c r="X31" s="36"/>
      <c r="Y31" s="36"/>
    </row>
    <row r="32" spans="1:25" s="5" customFormat="1" ht="12.75" x14ac:dyDescent="0.2">
      <c r="A32" s="23"/>
      <c r="B32" s="85"/>
      <c r="C32" s="85"/>
      <c r="D32" s="85"/>
      <c r="E32" s="85"/>
      <c r="F32" s="85"/>
      <c r="G32" s="85"/>
      <c r="H32" s="85"/>
      <c r="I32" s="85"/>
      <c r="J32" s="85"/>
      <c r="K32" s="23"/>
      <c r="M32" s="39"/>
      <c r="N32" s="39"/>
      <c r="O32" s="39"/>
      <c r="P32" s="39"/>
      <c r="Q32" s="39"/>
      <c r="R32" s="40"/>
      <c r="S32" s="40"/>
      <c r="T32" s="36"/>
      <c r="U32" s="36"/>
      <c r="V32" s="36"/>
      <c r="W32" s="36"/>
      <c r="X32" s="36"/>
      <c r="Y32" s="36"/>
    </row>
    <row r="33" spans="1:25" s="5" customFormat="1" ht="12.75" customHeight="1" x14ac:dyDescent="0.2">
      <c r="A33" s="23"/>
      <c r="B33" s="85"/>
      <c r="C33" s="85"/>
      <c r="D33" s="85"/>
      <c r="E33" s="85"/>
      <c r="F33" s="85"/>
      <c r="G33" s="85"/>
      <c r="H33" s="85"/>
      <c r="I33" s="85"/>
      <c r="J33" s="85"/>
      <c r="K33" s="23"/>
      <c r="M33" s="39"/>
      <c r="N33" s="39"/>
      <c r="O33" s="39"/>
      <c r="P33" s="39"/>
      <c r="Q33" s="39"/>
      <c r="R33" s="40"/>
      <c r="S33" s="40"/>
      <c r="T33" s="36"/>
      <c r="U33" s="36"/>
      <c r="V33" s="36"/>
      <c r="W33" s="36"/>
      <c r="X33" s="36"/>
      <c r="Y33" s="36"/>
    </row>
    <row r="34" spans="1:25" s="5" customFormat="1" ht="12.75" x14ac:dyDescent="0.2">
      <c r="A34" s="23"/>
      <c r="B34" s="45"/>
      <c r="C34" s="45"/>
      <c r="D34" s="87" t="s">
        <v>31</v>
      </c>
      <c r="E34" s="87"/>
      <c r="F34" s="87"/>
      <c r="G34" s="87"/>
      <c r="H34" s="87"/>
      <c r="I34" s="45"/>
      <c r="J34" s="45"/>
      <c r="K34" s="23"/>
      <c r="M34" s="39"/>
      <c r="N34" s="39"/>
      <c r="O34" s="39"/>
      <c r="P34" s="39"/>
      <c r="Q34" s="39"/>
      <c r="R34" s="40"/>
      <c r="S34" s="43"/>
      <c r="T34" s="36"/>
      <c r="U34" s="36"/>
      <c r="V34" s="36"/>
      <c r="W34" s="36"/>
      <c r="X34" s="36"/>
      <c r="Y34" s="36"/>
    </row>
    <row r="35" spans="1:25" s="5" customFormat="1" ht="12.75" x14ac:dyDescent="0.2">
      <c r="A35" s="23"/>
      <c r="B35" s="23"/>
      <c r="C35" s="23"/>
      <c r="I35" s="23"/>
      <c r="J35" s="23"/>
      <c r="K35" s="23"/>
      <c r="M35" s="39"/>
      <c r="N35" s="39"/>
      <c r="O35" s="39"/>
      <c r="P35" s="39"/>
      <c r="Q35" s="39"/>
      <c r="R35" s="40"/>
      <c r="S35" s="43"/>
      <c r="T35" s="36"/>
      <c r="U35" s="36"/>
      <c r="V35" s="36"/>
      <c r="W35" s="36"/>
      <c r="X35" s="36"/>
      <c r="Y35" s="36"/>
    </row>
    <row r="36" spans="1:25" s="5" customFormat="1" ht="12.75" customHeight="1" x14ac:dyDescent="0.2">
      <c r="A36" s="23"/>
      <c r="B36" s="24" t="s">
        <v>32</v>
      </c>
      <c r="C36" s="23"/>
      <c r="D36" s="23"/>
      <c r="E36" s="23"/>
      <c r="F36" s="44"/>
      <c r="G36" s="23"/>
      <c r="H36" s="23"/>
      <c r="I36" s="23"/>
      <c r="J36" s="23"/>
      <c r="K36" s="23"/>
      <c r="M36" s="39"/>
      <c r="N36" s="39"/>
      <c r="O36" s="39"/>
      <c r="P36" s="39"/>
      <c r="Q36" s="39"/>
      <c r="R36" s="40"/>
      <c r="S36" s="40"/>
      <c r="T36" s="36"/>
      <c r="U36" s="36"/>
      <c r="V36" s="36"/>
      <c r="W36" s="36"/>
      <c r="X36" s="36"/>
      <c r="Y36" s="36"/>
    </row>
    <row r="37" spans="1:25" s="5" customFormat="1" ht="12.75" x14ac:dyDescent="0.2">
      <c r="A37" s="23"/>
      <c r="B37" s="24"/>
      <c r="C37" s="23"/>
      <c r="D37" s="23"/>
      <c r="E37" s="23"/>
      <c r="F37" s="44"/>
      <c r="G37" s="23"/>
      <c r="H37" s="23"/>
      <c r="I37" s="23"/>
      <c r="J37" s="23"/>
      <c r="K37" s="23"/>
      <c r="M37" s="39"/>
      <c r="N37" s="39"/>
      <c r="O37" s="39"/>
      <c r="P37" s="39"/>
      <c r="Q37" s="39"/>
      <c r="R37" s="40"/>
      <c r="S37" s="40"/>
      <c r="T37" s="36"/>
      <c r="U37" s="36"/>
      <c r="V37" s="36"/>
      <c r="W37" s="36"/>
      <c r="X37" s="36"/>
      <c r="Y37" s="36"/>
    </row>
    <row r="38" spans="1:25" s="5" customFormat="1" ht="12.75" x14ac:dyDescent="0.2">
      <c r="A38" s="23"/>
      <c r="B38" s="85" t="s">
        <v>40</v>
      </c>
      <c r="C38" s="85"/>
      <c r="D38" s="85"/>
      <c r="E38" s="85"/>
      <c r="F38" s="85"/>
      <c r="G38" s="85"/>
      <c r="H38" s="85"/>
      <c r="I38" s="85"/>
      <c r="J38" s="85"/>
      <c r="K38" s="23"/>
      <c r="M38" s="39"/>
      <c r="N38" s="39"/>
      <c r="O38" s="39"/>
      <c r="P38" s="39"/>
      <c r="Q38" s="39"/>
      <c r="R38" s="40"/>
      <c r="S38" s="40"/>
      <c r="T38" s="36"/>
      <c r="U38" s="36"/>
      <c r="V38" s="36"/>
      <c r="W38" s="36"/>
      <c r="X38" s="36"/>
      <c r="Y38" s="36"/>
    </row>
    <row r="39" spans="1:25" s="5" customFormat="1" ht="12.75" x14ac:dyDescent="0.2">
      <c r="A39" s="23"/>
      <c r="B39" s="85"/>
      <c r="C39" s="85"/>
      <c r="D39" s="85"/>
      <c r="E39" s="85"/>
      <c r="F39" s="85"/>
      <c r="G39" s="85"/>
      <c r="H39" s="85"/>
      <c r="I39" s="85"/>
      <c r="J39" s="85"/>
      <c r="K39" s="23"/>
      <c r="M39" s="39"/>
      <c r="N39" s="39"/>
      <c r="O39" s="39"/>
      <c r="P39" s="39"/>
      <c r="Q39" s="39"/>
      <c r="R39" s="40"/>
      <c r="S39" s="40"/>
      <c r="T39" s="36"/>
      <c r="U39" s="36"/>
      <c r="V39" s="36"/>
      <c r="W39" s="36"/>
      <c r="X39" s="36"/>
      <c r="Y39" s="36"/>
    </row>
    <row r="40" spans="1:25" s="5" customFormat="1" ht="12.75" x14ac:dyDescent="0.2">
      <c r="A40" s="23"/>
      <c r="B40" s="45"/>
      <c r="C40" s="45"/>
      <c r="D40" s="45"/>
      <c r="E40" s="45"/>
      <c r="F40" s="45"/>
      <c r="G40" s="45"/>
      <c r="H40" s="45"/>
      <c r="I40" s="45"/>
      <c r="J40" s="45"/>
      <c r="K40" s="23"/>
      <c r="M40" s="39"/>
      <c r="N40" s="39"/>
      <c r="O40" s="39"/>
      <c r="P40" s="39"/>
      <c r="Q40" s="39"/>
      <c r="R40" s="40"/>
      <c r="S40" s="40"/>
      <c r="T40" s="36"/>
      <c r="U40" s="36"/>
      <c r="V40" s="36"/>
      <c r="W40" s="36"/>
      <c r="X40" s="36"/>
      <c r="Y40" s="36"/>
    </row>
    <row r="41" spans="1:25" s="5" customFormat="1" ht="12.75" x14ac:dyDescent="0.2">
      <c r="A41" s="23"/>
      <c r="B41" s="85" t="s">
        <v>41</v>
      </c>
      <c r="C41" s="85"/>
      <c r="D41" s="85"/>
      <c r="E41" s="85"/>
      <c r="F41" s="85"/>
      <c r="G41" s="85"/>
      <c r="H41" s="85"/>
      <c r="I41" s="85"/>
      <c r="J41" s="85"/>
      <c r="K41" s="23"/>
      <c r="M41" s="39"/>
      <c r="N41" s="39"/>
      <c r="O41" s="39"/>
      <c r="P41" s="39"/>
      <c r="Q41" s="39"/>
      <c r="R41" s="40"/>
      <c r="S41" s="40"/>
      <c r="T41" s="36"/>
      <c r="U41" s="36"/>
      <c r="V41" s="36"/>
      <c r="W41" s="36"/>
      <c r="X41" s="36"/>
      <c r="Y41" s="36"/>
    </row>
    <row r="42" spans="1:25" s="5" customFormat="1" ht="12.75" x14ac:dyDescent="0.2">
      <c r="A42" s="23"/>
      <c r="B42" s="85"/>
      <c r="C42" s="85"/>
      <c r="D42" s="85"/>
      <c r="E42" s="85"/>
      <c r="F42" s="85"/>
      <c r="G42" s="85"/>
      <c r="H42" s="85"/>
      <c r="I42" s="85"/>
      <c r="J42" s="85"/>
      <c r="K42" s="23"/>
      <c r="M42" s="39"/>
      <c r="N42" s="39"/>
      <c r="O42" s="39"/>
      <c r="P42" s="39"/>
      <c r="Q42" s="39"/>
      <c r="R42" s="40"/>
      <c r="S42" s="40"/>
      <c r="T42" s="36"/>
      <c r="U42" s="36"/>
      <c r="V42" s="36"/>
      <c r="W42" s="36"/>
      <c r="X42" s="36"/>
      <c r="Y42" s="36"/>
    </row>
    <row r="43" spans="1:25" s="5" customFormat="1" ht="12.75" x14ac:dyDescent="0.2">
      <c r="A43" s="23"/>
      <c r="B43" s="85"/>
      <c r="C43" s="85"/>
      <c r="D43" s="85"/>
      <c r="E43" s="85"/>
      <c r="F43" s="85"/>
      <c r="G43" s="85"/>
      <c r="H43" s="85"/>
      <c r="I43" s="85"/>
      <c r="J43" s="85"/>
      <c r="K43" s="23"/>
      <c r="M43" s="39"/>
      <c r="N43" s="39"/>
      <c r="O43" s="39"/>
      <c r="P43" s="39"/>
      <c r="Q43" s="39"/>
      <c r="R43" s="40"/>
      <c r="S43" s="40"/>
      <c r="T43" s="36"/>
      <c r="U43" s="36"/>
      <c r="V43" s="36"/>
      <c r="W43" s="36"/>
      <c r="X43" s="36"/>
      <c r="Y43" s="36"/>
    </row>
    <row r="44" spans="1:25" s="5" customFormat="1" ht="12.75" x14ac:dyDescent="0.2">
      <c r="A44" s="23"/>
      <c r="B44" s="45"/>
      <c r="C44" s="45"/>
      <c r="D44" s="45"/>
      <c r="E44" s="45"/>
      <c r="F44" s="45"/>
      <c r="G44" s="45"/>
      <c r="H44" s="45"/>
      <c r="I44" s="45"/>
      <c r="J44" s="45"/>
      <c r="K44" s="23"/>
      <c r="M44" s="39"/>
      <c r="N44" s="39"/>
      <c r="O44" s="39"/>
      <c r="P44" s="39"/>
      <c r="Q44" s="39"/>
      <c r="R44" s="40"/>
      <c r="S44" s="40"/>
      <c r="T44" s="36"/>
      <c r="U44" s="36"/>
      <c r="V44" s="36"/>
      <c r="W44" s="36"/>
      <c r="X44" s="36"/>
      <c r="Y44" s="36"/>
    </row>
    <row r="45" spans="1:25" s="5" customFormat="1" ht="12.75" customHeight="1" x14ac:dyDescent="0.2">
      <c r="A45" s="23"/>
      <c r="B45" s="85" t="s">
        <v>35</v>
      </c>
      <c r="C45" s="85"/>
      <c r="D45" s="85"/>
      <c r="E45" s="85"/>
      <c r="F45" s="85"/>
      <c r="G45" s="85"/>
      <c r="H45" s="85"/>
      <c r="I45" s="85"/>
      <c r="J45" s="85"/>
      <c r="K45" s="23"/>
      <c r="M45" s="39"/>
      <c r="N45" s="39"/>
      <c r="O45" s="39"/>
      <c r="P45" s="39"/>
      <c r="Q45" s="39"/>
      <c r="R45" s="40"/>
      <c r="S45" s="40"/>
      <c r="T45" s="36"/>
      <c r="U45" s="36"/>
      <c r="V45" s="36"/>
      <c r="W45" s="36"/>
      <c r="X45" s="36"/>
      <c r="Y45" s="36"/>
    </row>
    <row r="46" spans="1:25" s="5" customFormat="1" ht="12.75" x14ac:dyDescent="0.2">
      <c r="A46" s="23"/>
      <c r="B46" s="85"/>
      <c r="C46" s="85"/>
      <c r="D46" s="85"/>
      <c r="E46" s="85"/>
      <c r="F46" s="85"/>
      <c r="G46" s="85"/>
      <c r="H46" s="85"/>
      <c r="I46" s="85"/>
      <c r="J46" s="85"/>
      <c r="K46" s="23"/>
      <c r="M46" s="39"/>
      <c r="N46" s="39"/>
      <c r="O46" s="39"/>
      <c r="P46" s="39"/>
      <c r="Q46" s="39"/>
      <c r="R46" s="40"/>
      <c r="S46" s="40"/>
      <c r="T46" s="36"/>
      <c r="U46" s="36"/>
      <c r="V46" s="36"/>
      <c r="W46" s="36"/>
      <c r="X46" s="36"/>
      <c r="Y46" s="36"/>
    </row>
    <row r="47" spans="1:25" s="5" customFormat="1" ht="12.75" x14ac:dyDescent="0.2">
      <c r="A47" s="23"/>
      <c r="B47" s="85"/>
      <c r="C47" s="85"/>
      <c r="D47" s="85"/>
      <c r="E47" s="85"/>
      <c r="F47" s="85"/>
      <c r="G47" s="85"/>
      <c r="H47" s="85"/>
      <c r="I47" s="85"/>
      <c r="J47" s="85"/>
      <c r="K47" s="23"/>
      <c r="M47" s="39"/>
      <c r="N47" s="39"/>
      <c r="O47" s="39"/>
      <c r="P47" s="39"/>
      <c r="Q47" s="39"/>
      <c r="R47" s="40"/>
      <c r="S47" s="40"/>
      <c r="T47" s="36"/>
      <c r="U47" s="36"/>
      <c r="V47" s="36"/>
      <c r="W47" s="36"/>
      <c r="X47" s="36"/>
      <c r="Y47" s="36"/>
    </row>
    <row r="48" spans="1:25" s="5" customFormat="1" ht="12.75" customHeight="1" x14ac:dyDescent="0.2">
      <c r="A48" s="23"/>
      <c r="B48" s="85"/>
      <c r="C48" s="85"/>
      <c r="D48" s="85"/>
      <c r="E48" s="85"/>
      <c r="F48" s="85"/>
      <c r="G48" s="85"/>
      <c r="H48" s="85"/>
      <c r="I48" s="85"/>
      <c r="J48" s="85"/>
      <c r="K48" s="23"/>
      <c r="M48" s="39"/>
      <c r="N48" s="39"/>
      <c r="O48" s="39"/>
      <c r="P48" s="39"/>
      <c r="Q48" s="39"/>
      <c r="R48" s="40"/>
      <c r="S48" s="40"/>
      <c r="T48" s="36"/>
      <c r="U48" s="36"/>
      <c r="V48" s="36"/>
      <c r="W48" s="36"/>
      <c r="X48" s="36"/>
      <c r="Y48" s="36"/>
    </row>
    <row r="49" spans="1:25" s="5" customFormat="1" ht="12.75" x14ac:dyDescent="0.2">
      <c r="A49" s="23"/>
      <c r="B49" s="23" t="s">
        <v>42</v>
      </c>
      <c r="C49" s="23"/>
      <c r="D49" s="23"/>
      <c r="E49" s="23"/>
      <c r="F49" s="23"/>
      <c r="G49" s="23"/>
      <c r="H49" s="23"/>
      <c r="I49" s="23"/>
      <c r="J49" s="23"/>
      <c r="K49" s="23"/>
      <c r="M49" s="39"/>
      <c r="N49" s="39"/>
      <c r="O49" s="39"/>
      <c r="P49" s="39"/>
      <c r="Q49" s="39"/>
      <c r="R49" s="40"/>
      <c r="S49" s="40"/>
      <c r="T49" s="36"/>
      <c r="U49" s="36"/>
      <c r="V49" s="36"/>
      <c r="W49" s="36"/>
      <c r="X49" s="36"/>
      <c r="Y49" s="36"/>
    </row>
    <row r="50" spans="1:25" s="5" customFormat="1" ht="12.75" x14ac:dyDescent="0.2">
      <c r="A50" s="23"/>
      <c r="B50" s="23"/>
      <c r="C50" s="23"/>
      <c r="D50" s="23"/>
      <c r="F50" s="47" t="s">
        <v>47</v>
      </c>
      <c r="G50" s="44"/>
      <c r="H50" s="23"/>
      <c r="I50" s="23"/>
      <c r="J50" s="23"/>
      <c r="K50" s="23"/>
      <c r="M50" s="39"/>
      <c r="N50" s="39"/>
      <c r="O50" s="39"/>
      <c r="P50" s="39"/>
      <c r="Q50" s="39"/>
      <c r="R50" s="40"/>
      <c r="S50" s="40"/>
      <c r="T50" s="36"/>
      <c r="U50" s="36"/>
      <c r="V50" s="36"/>
      <c r="W50" s="36"/>
      <c r="X50" s="36"/>
      <c r="Y50" s="36"/>
    </row>
    <row r="51" spans="1:25" s="5" customFormat="1" ht="12.75" x14ac:dyDescent="0.2">
      <c r="A51" s="23"/>
      <c r="B51" s="23"/>
      <c r="C51" s="23"/>
      <c r="D51" s="23"/>
      <c r="E51" s="23"/>
      <c r="F51" s="23"/>
      <c r="G51" s="23"/>
      <c r="H51" s="23"/>
      <c r="I51" s="23"/>
      <c r="J51" s="23"/>
      <c r="K51" s="23"/>
      <c r="M51" s="39"/>
      <c r="N51" s="39"/>
      <c r="O51" s="39"/>
      <c r="P51" s="39"/>
      <c r="Q51" s="39"/>
      <c r="R51" s="40"/>
      <c r="S51" s="40"/>
      <c r="T51" s="36"/>
      <c r="U51" s="36"/>
      <c r="V51" s="36"/>
      <c r="W51" s="36"/>
      <c r="X51" s="36"/>
      <c r="Y51" s="36"/>
    </row>
    <row r="52" spans="1:25" s="5" customFormat="1" ht="12.75" customHeight="1" x14ac:dyDescent="0.2">
      <c r="A52" s="23"/>
      <c r="B52" s="24" t="s">
        <v>43</v>
      </c>
      <c r="C52" s="23"/>
      <c r="D52" s="23"/>
      <c r="E52" s="23"/>
      <c r="F52" s="23"/>
      <c r="G52" s="23"/>
      <c r="H52" s="23"/>
      <c r="I52" s="23"/>
      <c r="J52" s="23"/>
      <c r="K52" s="23"/>
      <c r="M52" s="39"/>
      <c r="N52" s="39"/>
      <c r="O52" s="39"/>
      <c r="P52" s="39"/>
      <c r="Q52" s="39"/>
      <c r="R52" s="40"/>
      <c r="S52" s="40"/>
      <c r="T52" s="36"/>
      <c r="U52" s="36"/>
      <c r="V52" s="36"/>
      <c r="W52" s="36"/>
      <c r="X52" s="36"/>
      <c r="Y52" s="36"/>
    </row>
    <row r="53" spans="1:25" s="5" customFormat="1" ht="12.75" x14ac:dyDescent="0.2">
      <c r="A53" s="23"/>
      <c r="B53" s="23"/>
      <c r="C53" s="23"/>
      <c r="D53" s="23"/>
      <c r="E53" s="23"/>
      <c r="F53" s="23"/>
      <c r="G53" s="23"/>
      <c r="H53" s="23"/>
      <c r="I53" s="23"/>
      <c r="J53" s="23"/>
      <c r="K53" s="23"/>
      <c r="M53" s="39"/>
      <c r="N53" s="39"/>
      <c r="O53" s="39"/>
      <c r="P53" s="39"/>
      <c r="Q53" s="39"/>
      <c r="R53" s="40"/>
      <c r="S53" s="40"/>
      <c r="T53" s="36"/>
      <c r="U53" s="36"/>
      <c r="V53" s="36"/>
      <c r="W53" s="36"/>
      <c r="X53" s="36"/>
      <c r="Y53" s="36"/>
    </row>
    <row r="54" spans="1:25" s="5" customFormat="1" ht="12.75" x14ac:dyDescent="0.2">
      <c r="A54" s="23"/>
      <c r="B54" s="86" t="s">
        <v>44</v>
      </c>
      <c r="C54" s="86"/>
      <c r="D54" s="86"/>
      <c r="E54" s="86"/>
      <c r="F54" s="86"/>
      <c r="G54" s="86"/>
      <c r="H54" s="86"/>
      <c r="I54" s="86"/>
      <c r="J54" s="86"/>
      <c r="K54" s="23"/>
      <c r="M54" s="39"/>
      <c r="N54" s="39"/>
      <c r="O54" s="39"/>
      <c r="P54" s="39"/>
      <c r="Q54" s="39"/>
      <c r="R54" s="40"/>
      <c r="S54" s="40"/>
      <c r="T54" s="36"/>
      <c r="U54" s="36"/>
      <c r="V54" s="36"/>
      <c r="W54" s="36"/>
      <c r="X54" s="36"/>
      <c r="Y54" s="36"/>
    </row>
    <row r="55" spans="1:25" s="5" customFormat="1" ht="12.75" x14ac:dyDescent="0.2">
      <c r="A55" s="23"/>
      <c r="B55" s="86"/>
      <c r="C55" s="86"/>
      <c r="D55" s="86"/>
      <c r="E55" s="86"/>
      <c r="F55" s="86"/>
      <c r="G55" s="86"/>
      <c r="H55" s="86"/>
      <c r="I55" s="86"/>
      <c r="J55" s="86"/>
      <c r="K55" s="23"/>
      <c r="M55" s="39"/>
      <c r="N55" s="39"/>
      <c r="O55" s="39"/>
      <c r="P55" s="39"/>
      <c r="Q55" s="39"/>
      <c r="R55" s="40"/>
      <c r="S55" s="40"/>
      <c r="T55" s="36"/>
      <c r="U55" s="36"/>
      <c r="V55" s="36"/>
      <c r="W55" s="36"/>
      <c r="X55" s="36"/>
      <c r="Y55" s="36"/>
    </row>
    <row r="56" spans="1:25" s="5" customFormat="1" ht="12.75" x14ac:dyDescent="0.2">
      <c r="A56" s="23"/>
      <c r="B56" s="86"/>
      <c r="C56" s="86"/>
      <c r="D56" s="86"/>
      <c r="E56" s="86"/>
      <c r="F56" s="86"/>
      <c r="G56" s="86"/>
      <c r="H56" s="86"/>
      <c r="I56" s="86"/>
      <c r="J56" s="86"/>
      <c r="K56" s="23"/>
      <c r="M56" s="39"/>
      <c r="N56" s="39"/>
      <c r="O56"/>
      <c r="P56" s="39"/>
      <c r="Q56" s="39"/>
      <c r="R56" s="40"/>
      <c r="S56" s="40"/>
      <c r="T56" s="36"/>
      <c r="U56" s="36"/>
      <c r="V56" s="36"/>
      <c r="W56" s="36"/>
      <c r="X56" s="36"/>
      <c r="Y56" s="36"/>
    </row>
    <row r="57" spans="1:25" s="5" customFormat="1" ht="12.75" x14ac:dyDescent="0.2">
      <c r="A57" s="23"/>
      <c r="B57" s="23"/>
      <c r="C57" s="23"/>
      <c r="D57" s="23"/>
      <c r="F57" s="44"/>
      <c r="G57" s="23"/>
      <c r="H57" s="23"/>
      <c r="I57" s="23"/>
      <c r="J57" s="23"/>
      <c r="K57" s="23"/>
      <c r="M57" s="39"/>
      <c r="N57" s="39"/>
      <c r="O57" s="39"/>
      <c r="P57" s="39"/>
      <c r="Q57" s="39"/>
      <c r="R57" s="40"/>
      <c r="S57" s="40"/>
      <c r="T57" s="36"/>
      <c r="U57" s="36"/>
      <c r="V57" s="36"/>
      <c r="W57" s="36"/>
      <c r="X57" s="36"/>
      <c r="Y57" s="36"/>
    </row>
    <row r="58" spans="1:25" s="5" customFormat="1" ht="12.75" x14ac:dyDescent="0.2">
      <c r="A58" s="23"/>
      <c r="B58" s="23"/>
      <c r="C58" s="23"/>
      <c r="D58" s="23"/>
      <c r="E58" s="23"/>
      <c r="F58" s="23"/>
      <c r="G58" s="23"/>
      <c r="H58" s="23"/>
      <c r="I58" s="23"/>
      <c r="J58" s="23"/>
      <c r="K58" s="23"/>
      <c r="M58" s="39"/>
      <c r="N58" s="39"/>
      <c r="O58" s="39"/>
      <c r="P58" s="39"/>
      <c r="Q58" s="39"/>
      <c r="R58" s="40"/>
      <c r="S58" s="40"/>
      <c r="T58" s="36"/>
      <c r="U58" s="36"/>
      <c r="V58" s="36"/>
      <c r="W58" s="36"/>
      <c r="X58" s="36"/>
      <c r="Y58" s="36"/>
    </row>
    <row r="59" spans="1:25" s="5" customFormat="1" ht="12.75" x14ac:dyDescent="0.2">
      <c r="K59" s="23"/>
      <c r="M59" s="39"/>
      <c r="N59" s="39"/>
      <c r="O59" s="48"/>
      <c r="P59" s="39"/>
      <c r="Q59" s="39"/>
      <c r="R59" s="40"/>
      <c r="S59" s="40"/>
      <c r="T59" s="36"/>
      <c r="U59" s="36"/>
      <c r="V59" s="36"/>
      <c r="W59" s="36"/>
      <c r="X59" s="36"/>
      <c r="Y59" s="36"/>
    </row>
    <row r="60" spans="1:25" s="5" customFormat="1" ht="12.75" x14ac:dyDescent="0.2">
      <c r="A60" s="23"/>
      <c r="B60" s="23" t="s">
        <v>45</v>
      </c>
      <c r="C60" s="23"/>
      <c r="D60" s="23"/>
      <c r="E60" s="23"/>
      <c r="F60" s="23"/>
      <c r="G60" s="23"/>
      <c r="H60" s="23"/>
      <c r="I60" s="23"/>
      <c r="J60" s="23"/>
      <c r="K60" s="23"/>
      <c r="M60" s="39"/>
      <c r="N60" s="39"/>
      <c r="O60" s="39"/>
      <c r="P60" s="39"/>
      <c r="Q60" s="39"/>
      <c r="R60" s="40"/>
      <c r="S60" s="40"/>
      <c r="T60" s="36"/>
      <c r="U60" s="36"/>
      <c r="V60" s="36"/>
      <c r="W60" s="36"/>
      <c r="X60" s="36"/>
      <c r="Y60" s="36"/>
    </row>
    <row r="61" spans="1:25" s="5" customFormat="1" ht="12.75" x14ac:dyDescent="0.2">
      <c r="A61" s="23"/>
      <c r="C61" s="23"/>
      <c r="D61" s="23"/>
      <c r="F61" s="47" t="s">
        <v>46</v>
      </c>
      <c r="G61" s="34"/>
      <c r="H61" s="23"/>
      <c r="I61" s="23"/>
      <c r="J61" s="23"/>
      <c r="K61" s="23"/>
      <c r="M61" s="39"/>
      <c r="N61" s="39"/>
      <c r="O61" s="39"/>
      <c r="P61" s="39"/>
      <c r="Q61" s="39"/>
      <c r="R61" s="40"/>
      <c r="S61" s="40"/>
      <c r="T61" s="36"/>
      <c r="U61" s="36"/>
      <c r="V61" s="36"/>
      <c r="W61" s="36"/>
      <c r="X61" s="36"/>
      <c r="Y61" s="36"/>
    </row>
    <row r="62" spans="1:25" s="5" customFormat="1" ht="12.75" x14ac:dyDescent="0.2">
      <c r="A62" s="23"/>
      <c r="B62" s="23"/>
      <c r="C62" s="23"/>
      <c r="D62" s="23"/>
      <c r="E62" s="23"/>
      <c r="F62" s="23"/>
      <c r="G62" s="23"/>
      <c r="H62" s="23"/>
      <c r="I62" s="23"/>
      <c r="J62" s="23"/>
      <c r="K62" s="23"/>
      <c r="M62" s="39"/>
      <c r="N62" s="39"/>
      <c r="O62" s="39"/>
      <c r="P62" s="39"/>
      <c r="Q62" s="39"/>
      <c r="R62" s="40"/>
      <c r="S62" s="40"/>
      <c r="T62" s="36"/>
      <c r="U62" s="36"/>
      <c r="V62" s="36"/>
      <c r="W62" s="36"/>
      <c r="X62" s="36"/>
      <c r="Y62" s="36"/>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xr:uid="{00000000-0004-0000-0000-000001000000}"/>
    <hyperlink ref="F61" r:id="rId3" xr:uid="{00000000-0004-0000-0000-000002000000}"/>
    <hyperlink ref="F25" r:id="rId4" xr:uid="{00000000-0004-0000-0000-000003000000}"/>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AE60C-B53D-4421-9DEF-024DCCBF6E27}">
  <sheetPr>
    <tabColor indexed="49"/>
  </sheetPr>
  <dimension ref="A1:GC59"/>
  <sheetViews>
    <sheetView tabSelected="1" view="pageBreakPreview" zoomScale="115" zoomScaleNormal="100" zoomScaleSheetLayoutView="115" workbookViewId="0">
      <selection activeCell="B16" sqref="B16"/>
    </sheetView>
  </sheetViews>
  <sheetFormatPr defaultColWidth="9.140625" defaultRowHeight="12.75" x14ac:dyDescent="0.2"/>
  <cols>
    <col min="1" max="11" width="9" style="5" customWidth="1"/>
    <col min="12" max="12" width="4" style="36" customWidth="1"/>
    <col min="13" max="13" width="5.85546875" style="28" customWidth="1"/>
    <col min="14" max="14" width="4.42578125" style="9" customWidth="1"/>
    <col min="15" max="17" width="4.42578125" style="28" customWidth="1"/>
    <col min="18" max="18" width="3.5703125" style="64" customWidth="1"/>
    <col min="19" max="19" width="5.42578125" style="64" customWidth="1"/>
    <col min="20" max="20" width="6.5703125" style="33" customWidth="1"/>
    <col min="21" max="21" width="6.7109375" style="33" customWidth="1"/>
    <col min="22" max="30" width="6.5703125" style="33" customWidth="1"/>
    <col min="31" max="171" width="9.140625" style="18"/>
    <col min="172" max="16384" width="9.140625" style="5"/>
  </cols>
  <sheetData>
    <row r="1" spans="1:185" x14ac:dyDescent="0.2">
      <c r="A1" s="1"/>
      <c r="B1" s="2" t="s">
        <v>1</v>
      </c>
      <c r="C1" s="3" t="s">
        <v>64</v>
      </c>
      <c r="D1" s="1"/>
      <c r="E1" s="1"/>
      <c r="F1" s="2" t="s">
        <v>11</v>
      </c>
      <c r="G1" s="4">
        <f>X1</f>
        <v>1</v>
      </c>
      <c r="H1" s="1"/>
      <c r="I1" s="1"/>
      <c r="J1" s="1"/>
      <c r="K1" s="1"/>
      <c r="L1" s="5"/>
      <c r="M1" s="6" t="s">
        <v>12</v>
      </c>
      <c r="N1" s="6" t="s">
        <v>13</v>
      </c>
      <c r="O1" s="6" t="s">
        <v>14</v>
      </c>
      <c r="P1" s="6" t="s">
        <v>14</v>
      </c>
      <c r="Q1" s="6" t="s">
        <v>14</v>
      </c>
      <c r="R1" s="6" t="s">
        <v>15</v>
      </c>
      <c r="S1" s="25" t="s">
        <v>16</v>
      </c>
      <c r="T1" s="26" t="s">
        <v>17</v>
      </c>
      <c r="U1" s="5"/>
      <c r="V1" s="5"/>
      <c r="W1" s="7" t="s">
        <v>18</v>
      </c>
      <c r="X1" s="8">
        <f>SUM(M:M)</f>
        <v>1</v>
      </c>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row>
    <row r="2" spans="1:185" x14ac:dyDescent="0.2">
      <c r="A2" s="1"/>
      <c r="B2" s="2" t="s">
        <v>2</v>
      </c>
      <c r="C2" s="3" t="s">
        <v>0</v>
      </c>
      <c r="D2" s="1"/>
      <c r="E2" s="1"/>
      <c r="F2" s="2" t="s">
        <v>5</v>
      </c>
      <c r="G2" s="3" t="s">
        <v>65</v>
      </c>
      <c r="H2" s="1"/>
      <c r="I2" s="1"/>
      <c r="J2" s="1"/>
      <c r="K2" s="1"/>
      <c r="L2" s="5"/>
      <c r="M2" s="9" t="s">
        <v>19</v>
      </c>
      <c r="N2" s="9" t="s">
        <v>19</v>
      </c>
      <c r="O2" s="9" t="s">
        <v>13</v>
      </c>
      <c r="P2" s="9" t="s">
        <v>13</v>
      </c>
      <c r="Q2" s="9" t="s">
        <v>13</v>
      </c>
      <c r="R2" s="9" t="s">
        <v>19</v>
      </c>
      <c r="S2" s="27" t="s">
        <v>19</v>
      </c>
      <c r="T2" s="28"/>
      <c r="U2" s="5"/>
      <c r="V2" s="5"/>
      <c r="W2" s="7" t="s">
        <v>20</v>
      </c>
      <c r="X2" s="8">
        <f>SUM(N:N)</f>
        <v>0</v>
      </c>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row>
    <row r="3" spans="1:185" x14ac:dyDescent="0.2">
      <c r="A3" s="1"/>
      <c r="B3" s="2" t="s">
        <v>3</v>
      </c>
      <c r="C3" s="10" t="s">
        <v>66</v>
      </c>
      <c r="D3" s="1"/>
      <c r="E3" s="1"/>
      <c r="F3" s="2" t="s">
        <v>4</v>
      </c>
      <c r="G3" s="3" t="s">
        <v>21</v>
      </c>
      <c r="H3" s="1"/>
      <c r="I3" s="1"/>
      <c r="J3" s="1"/>
      <c r="K3" s="1"/>
      <c r="L3" s="5"/>
      <c r="M3" s="9"/>
      <c r="O3" s="9"/>
      <c r="P3" s="9"/>
      <c r="Q3" s="9"/>
      <c r="R3" s="9"/>
      <c r="S3" s="27"/>
      <c r="T3" s="28"/>
      <c r="U3" s="5"/>
      <c r="V3" s="5"/>
      <c r="W3" s="7" t="s">
        <v>22</v>
      </c>
      <c r="X3" s="8">
        <f>SUM(O:O)</f>
        <v>0</v>
      </c>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row>
    <row r="4" spans="1:185" x14ac:dyDescent="0.2">
      <c r="A4" s="1"/>
      <c r="B4" s="2" t="s">
        <v>23</v>
      </c>
      <c r="C4" s="4"/>
      <c r="D4" s="1"/>
      <c r="E4" s="1"/>
      <c r="F4" s="2" t="s">
        <v>24</v>
      </c>
      <c r="G4" s="3" t="s">
        <v>67</v>
      </c>
      <c r="H4" s="1"/>
      <c r="I4" s="1"/>
      <c r="J4" s="1"/>
      <c r="K4" s="1"/>
      <c r="L4" s="5"/>
      <c r="M4" s="9"/>
      <c r="O4" s="9"/>
      <c r="P4" s="9"/>
      <c r="Q4" s="11"/>
      <c r="R4" s="12"/>
      <c r="S4" s="29"/>
      <c r="T4" s="28"/>
      <c r="U4" s="5"/>
      <c r="V4" s="5"/>
      <c r="W4" s="7" t="s">
        <v>22</v>
      </c>
      <c r="X4" s="8">
        <f>SUM(P:P)</f>
        <v>0</v>
      </c>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row>
    <row r="5" spans="1:185" x14ac:dyDescent="0.2">
      <c r="A5" s="1"/>
      <c r="B5" s="2" t="s">
        <v>26</v>
      </c>
      <c r="C5" s="4" t="s">
        <v>33</v>
      </c>
      <c r="D5" s="1"/>
      <c r="E5" s="2"/>
      <c r="F5" s="1"/>
      <c r="G5" s="1"/>
      <c r="H5" s="1"/>
      <c r="I5" s="1"/>
      <c r="J5" s="1"/>
      <c r="K5" s="1"/>
      <c r="L5" s="5"/>
      <c r="M5" s="9"/>
      <c r="O5" s="9"/>
      <c r="P5" s="9"/>
      <c r="Q5" s="11"/>
      <c r="R5" s="12"/>
      <c r="S5" s="29"/>
      <c r="T5" s="28"/>
      <c r="U5" s="5"/>
      <c r="V5" s="5"/>
      <c r="W5" s="7" t="s">
        <v>22</v>
      </c>
      <c r="X5" s="8">
        <f>SUM(Q:Q)</f>
        <v>0</v>
      </c>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row>
    <row r="6" spans="1:185" x14ac:dyDescent="0.2">
      <c r="A6" s="1"/>
      <c r="B6" s="1" t="s">
        <v>7</v>
      </c>
      <c r="C6" s="13"/>
      <c r="D6" s="1"/>
      <c r="E6" s="1"/>
      <c r="F6" s="1"/>
      <c r="G6" s="1"/>
      <c r="H6" s="1"/>
      <c r="I6" s="1"/>
      <c r="J6" s="1"/>
      <c r="K6" s="1"/>
      <c r="L6" s="5"/>
      <c r="M6" s="9"/>
      <c r="O6" s="9"/>
      <c r="P6" s="9"/>
      <c r="Q6" s="11"/>
      <c r="R6" s="12"/>
      <c r="S6" s="29"/>
      <c r="T6" s="28"/>
      <c r="U6" s="5"/>
      <c r="V6" s="5"/>
      <c r="W6" s="7" t="s">
        <v>27</v>
      </c>
      <c r="X6" s="8">
        <f>SUM(R:R)</f>
        <v>0</v>
      </c>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row>
    <row r="7" spans="1:185" x14ac:dyDescent="0.2">
      <c r="A7" s="1"/>
      <c r="B7" s="1"/>
      <c r="C7" s="1"/>
      <c r="D7" s="1"/>
      <c r="E7" s="1"/>
      <c r="F7" s="1"/>
      <c r="G7" s="1"/>
      <c r="H7" s="1"/>
      <c r="I7" s="1"/>
      <c r="J7" s="1"/>
      <c r="K7" s="1"/>
      <c r="L7" s="5"/>
      <c r="M7" s="9"/>
      <c r="O7" s="9"/>
      <c r="P7" s="9"/>
      <c r="Q7" s="11"/>
      <c r="R7" s="12"/>
      <c r="S7" s="29"/>
      <c r="T7" s="28"/>
      <c r="U7" s="5"/>
      <c r="V7" s="5"/>
      <c r="W7" s="7" t="s">
        <v>28</v>
      </c>
      <c r="X7" s="8">
        <f>SUM(S:S)</f>
        <v>0</v>
      </c>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row>
    <row r="8" spans="1:185" x14ac:dyDescent="0.2">
      <c r="A8" s="14"/>
      <c r="E8" s="7" t="s">
        <v>1</v>
      </c>
      <c r="F8" s="8" t="str">
        <f>$C$1</f>
        <v>S. Abbott</v>
      </c>
      <c r="H8" s="15"/>
      <c r="I8" s="7" t="s">
        <v>8</v>
      </c>
      <c r="J8" s="16" t="str">
        <f>$G$2</f>
        <v>AA-SM-026-114</v>
      </c>
      <c r="K8" s="17"/>
      <c r="L8" s="18"/>
      <c r="M8" s="9"/>
      <c r="O8" s="9"/>
      <c r="P8" s="9"/>
      <c r="S8" s="65"/>
      <c r="T8" s="64"/>
      <c r="AD8" s="32"/>
    </row>
    <row r="9" spans="1:185" s="31" customFormat="1" x14ac:dyDescent="0.2">
      <c r="A9" s="5"/>
      <c r="B9" s="5"/>
      <c r="C9" s="5"/>
      <c r="D9" s="5"/>
      <c r="E9" s="7" t="s">
        <v>2</v>
      </c>
      <c r="F9" s="15" t="str">
        <f>$C$2</f>
        <v>R. Abbott</v>
      </c>
      <c r="G9" s="5"/>
      <c r="H9" s="15"/>
      <c r="I9" s="7" t="s">
        <v>9</v>
      </c>
      <c r="J9" s="17" t="str">
        <f>$G$3</f>
        <v>IR</v>
      </c>
      <c r="K9" s="17"/>
      <c r="L9" s="18"/>
      <c r="M9" s="9">
        <v>1</v>
      </c>
      <c r="N9" s="9"/>
      <c r="O9" s="9"/>
      <c r="P9" s="9"/>
      <c r="Q9" s="66"/>
      <c r="R9" s="64"/>
      <c r="S9" s="65"/>
      <c r="T9" s="64"/>
      <c r="U9" s="33"/>
      <c r="V9" s="33"/>
      <c r="W9" s="33"/>
      <c r="X9" s="33"/>
      <c r="Y9" s="33"/>
      <c r="Z9" s="33"/>
      <c r="AA9" s="33"/>
      <c r="AB9" s="33"/>
      <c r="AC9" s="33"/>
      <c r="AD9" s="33"/>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row>
    <row r="10" spans="1:185" x14ac:dyDescent="0.2">
      <c r="E10" s="7" t="s">
        <v>3</v>
      </c>
      <c r="F10" s="15" t="str">
        <f>$C$3</f>
        <v>27/08/2017</v>
      </c>
      <c r="H10" s="15"/>
      <c r="I10" s="7" t="s">
        <v>6</v>
      </c>
      <c r="J10" s="8" t="str">
        <f>L10&amp;" of "&amp;$G$1</f>
        <v>1 of 1</v>
      </c>
      <c r="K10" s="15"/>
      <c r="L10" s="18">
        <f>SUM($M$1:M9)</f>
        <v>1</v>
      </c>
      <c r="M10" s="9"/>
      <c r="O10" s="9"/>
      <c r="P10" s="9"/>
      <c r="S10" s="65"/>
      <c r="T10" s="64"/>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row>
    <row r="11" spans="1:185" x14ac:dyDescent="0.2">
      <c r="E11" s="7" t="s">
        <v>29</v>
      </c>
      <c r="F11" s="15" t="str">
        <f>$C$5</f>
        <v>STANDARD SPREADSHEET METHOD</v>
      </c>
      <c r="I11" s="19"/>
      <c r="J11" s="8"/>
      <c r="L11" s="5"/>
      <c r="M11" s="9"/>
      <c r="O11" s="9"/>
      <c r="P11" s="9"/>
      <c r="S11" s="65"/>
      <c r="T11" s="64"/>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row>
    <row r="12" spans="1:185" ht="15.75" x14ac:dyDescent="0.25">
      <c r="A12" s="67"/>
      <c r="B12" s="21" t="str">
        <f>$G$4</f>
        <v>COMPRESSION FLEXURE - SIMPLY SUPPORTED BOTH ENDS, UDL</v>
      </c>
      <c r="C12" s="67"/>
      <c r="D12" s="67"/>
      <c r="E12" s="67"/>
      <c r="F12" s="67"/>
      <c r="G12" s="67"/>
      <c r="H12" s="67"/>
      <c r="I12" s="67"/>
      <c r="J12" s="67"/>
      <c r="K12" s="67"/>
      <c r="S12" s="65"/>
      <c r="T12" s="64"/>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row>
    <row r="13" spans="1:185" x14ac:dyDescent="0.2">
      <c r="A13" s="46"/>
      <c r="B13" s="88" t="s">
        <v>63</v>
      </c>
      <c r="C13" s="88"/>
      <c r="D13" s="88"/>
      <c r="E13" s="46" t="s">
        <v>68</v>
      </c>
      <c r="S13" s="65"/>
      <c r="T13" s="64"/>
    </row>
    <row r="14" spans="1:185" x14ac:dyDescent="0.2">
      <c r="B14" s="89" t="s">
        <v>81</v>
      </c>
      <c r="C14" s="89"/>
      <c r="D14" s="89"/>
      <c r="E14" s="89"/>
      <c r="F14" s="89"/>
      <c r="G14" s="89"/>
      <c r="H14" s="89"/>
      <c r="I14" s="89"/>
      <c r="J14" s="89"/>
      <c r="K14" s="1"/>
    </row>
    <row r="15" spans="1:185" x14ac:dyDescent="0.2">
      <c r="B15" s="89"/>
      <c r="C15" s="89"/>
      <c r="D15" s="89"/>
      <c r="E15" s="89"/>
      <c r="F15" s="89"/>
      <c r="G15" s="89"/>
      <c r="H15" s="89"/>
      <c r="I15" s="89"/>
      <c r="J15" s="89"/>
      <c r="L15" s="28"/>
    </row>
    <row r="16" spans="1:185" x14ac:dyDescent="0.2">
      <c r="B16" s="68" t="s">
        <v>69</v>
      </c>
      <c r="L16" s="28"/>
    </row>
    <row r="17" spans="1:12" x14ac:dyDescent="0.2">
      <c r="B17" s="1"/>
      <c r="C17" s="60"/>
      <c r="D17" s="1"/>
      <c r="E17" s="1"/>
      <c r="L17" s="28"/>
    </row>
    <row r="18" spans="1:12" x14ac:dyDescent="0.2">
      <c r="B18" s="1"/>
      <c r="C18" s="1"/>
      <c r="D18" s="1"/>
      <c r="E18" s="2"/>
      <c r="F18" s="15" t="s">
        <v>62</v>
      </c>
      <c r="G18" s="7" t="s">
        <v>61</v>
      </c>
      <c r="H18" s="63">
        <v>10700000</v>
      </c>
      <c r="I18" s="5" t="s">
        <v>70</v>
      </c>
      <c r="K18" s="36"/>
      <c r="L18" s="28"/>
    </row>
    <row r="19" spans="1:12" ht="15" x14ac:dyDescent="0.2">
      <c r="G19" s="7" t="s">
        <v>60</v>
      </c>
      <c r="H19" s="61">
        <v>0.1</v>
      </c>
      <c r="I19" s="5" t="s">
        <v>71</v>
      </c>
      <c r="L19" s="28"/>
    </row>
    <row r="20" spans="1:12" x14ac:dyDescent="0.2">
      <c r="G20" s="7" t="s">
        <v>59</v>
      </c>
      <c r="H20" s="61">
        <v>10</v>
      </c>
      <c r="I20" s="5" t="s">
        <v>49</v>
      </c>
      <c r="K20" s="36"/>
      <c r="L20" s="28"/>
    </row>
    <row r="21" spans="1:12" x14ac:dyDescent="0.2">
      <c r="B21" s="1"/>
      <c r="G21" s="7" t="s">
        <v>58</v>
      </c>
      <c r="H21" s="61">
        <v>1000</v>
      </c>
      <c r="I21" s="5" t="s">
        <v>57</v>
      </c>
      <c r="L21" s="28"/>
    </row>
    <row r="22" spans="1:12" x14ac:dyDescent="0.2">
      <c r="B22" s="1"/>
      <c r="F22" s="53"/>
      <c r="G22" s="7" t="s">
        <v>56</v>
      </c>
      <c r="H22" s="61">
        <v>10</v>
      </c>
      <c r="I22" s="5" t="s">
        <v>72</v>
      </c>
      <c r="L22" s="28"/>
    </row>
    <row r="23" spans="1:12" x14ac:dyDescent="0.2">
      <c r="B23" s="1"/>
      <c r="C23" s="60"/>
      <c r="D23" s="53"/>
      <c r="E23" s="62"/>
      <c r="F23" s="53"/>
      <c r="K23" s="36"/>
      <c r="L23" s="28"/>
    </row>
    <row r="24" spans="1:12" x14ac:dyDescent="0.2">
      <c r="B24" s="1"/>
      <c r="C24" s="1"/>
      <c r="D24" s="53"/>
      <c r="E24" s="62"/>
      <c r="F24" s="56"/>
      <c r="G24" s="7"/>
      <c r="H24" s="61"/>
    </row>
    <row r="25" spans="1:12" x14ac:dyDescent="0.2">
      <c r="B25" s="1"/>
      <c r="C25" s="1"/>
      <c r="G25" s="7"/>
      <c r="H25" s="61"/>
    </row>
    <row r="26" spans="1:12" x14ac:dyDescent="0.2">
      <c r="B26" s="1"/>
      <c r="C26" s="1"/>
      <c r="D26" s="53"/>
      <c r="G26" s="54"/>
      <c r="H26" s="61"/>
      <c r="K26" s="36"/>
    </row>
    <row r="27" spans="1:12" x14ac:dyDescent="0.2">
      <c r="B27" s="1"/>
      <c r="C27" s="60"/>
      <c r="D27" s="1"/>
      <c r="E27" s="1"/>
      <c r="I27" s="57"/>
      <c r="J27" s="1"/>
      <c r="K27" s="36"/>
    </row>
    <row r="28" spans="1:12" x14ac:dyDescent="0.2">
      <c r="B28" s="60" t="s">
        <v>55</v>
      </c>
      <c r="E28" s="50"/>
      <c r="F28" s="1"/>
      <c r="J28" s="53"/>
      <c r="K28" s="1"/>
    </row>
    <row r="29" spans="1:12" x14ac:dyDescent="0.2">
      <c r="A29" s="1"/>
      <c r="B29" s="7" t="s">
        <v>54</v>
      </c>
      <c r="C29" s="5" t="str">
        <f ca="1">[1]!xlv(C31)</f>
        <v>√[E × I] / P</v>
      </c>
      <c r="D29" s="59"/>
      <c r="E29" s="50"/>
      <c r="F29" s="50"/>
    </row>
    <row r="30" spans="1:12" x14ac:dyDescent="0.2">
      <c r="A30" s="1"/>
      <c r="B30" s="7" t="s">
        <v>51</v>
      </c>
      <c r="C30" s="5" t="str">
        <f>[1]!xln(C31)</f>
        <v>√[(1.07E+07) × 0.1] / 1000</v>
      </c>
      <c r="H30" s="56"/>
      <c r="I30" s="56"/>
    </row>
    <row r="31" spans="1:12" x14ac:dyDescent="0.2">
      <c r="A31" s="1"/>
      <c r="B31" s="7" t="s">
        <v>54</v>
      </c>
      <c r="C31" s="69">
        <f>SQRT(H18*H19)/H21</f>
        <v>1.03440804327886</v>
      </c>
      <c r="G31" s="56"/>
      <c r="J31" s="53"/>
      <c r="K31" s="1"/>
    </row>
    <row r="32" spans="1:12" x14ac:dyDescent="0.2">
      <c r="A32" s="1"/>
      <c r="C32" s="30"/>
      <c r="J32" s="58"/>
      <c r="K32" s="1"/>
    </row>
    <row r="33" spans="1:11" x14ac:dyDescent="0.2">
      <c r="A33" s="1"/>
      <c r="B33" s="7" t="s">
        <v>53</v>
      </c>
      <c r="C33" s="30" t="str">
        <f ca="1">[1]!xlv(C35)</f>
        <v>L / j</v>
      </c>
      <c r="E33" s="2"/>
      <c r="H33" s="54"/>
      <c r="I33" s="54"/>
      <c r="J33" s="1"/>
      <c r="K33" s="1"/>
    </row>
    <row r="34" spans="1:11" x14ac:dyDescent="0.2">
      <c r="A34" s="1"/>
      <c r="B34" s="7" t="s">
        <v>51</v>
      </c>
      <c r="C34" s="30" t="str">
        <f>[1]!xln(C35)</f>
        <v>10 / 1.03</v>
      </c>
      <c r="E34" s="7"/>
      <c r="H34" s="54"/>
      <c r="I34" s="54"/>
      <c r="K34" s="1"/>
    </row>
    <row r="35" spans="1:11" x14ac:dyDescent="0.2">
      <c r="A35" s="1"/>
      <c r="B35" s="7" t="s">
        <v>53</v>
      </c>
      <c r="C35" s="69">
        <f>H20/C31</f>
        <v>9.6673648904566356</v>
      </c>
      <c r="E35" s="2"/>
      <c r="F35" s="57"/>
      <c r="H35" s="54"/>
      <c r="I35" s="54"/>
      <c r="K35" s="1"/>
    </row>
    <row r="36" spans="1:11" x14ac:dyDescent="0.2">
      <c r="A36" s="1"/>
      <c r="C36" s="30"/>
      <c r="G36" s="54"/>
      <c r="H36" s="54"/>
      <c r="I36" s="54"/>
      <c r="J36" s="53"/>
      <c r="K36" s="1"/>
    </row>
    <row r="37" spans="1:11" x14ac:dyDescent="0.2">
      <c r="A37" s="1"/>
      <c r="B37" s="7" t="s">
        <v>73</v>
      </c>
      <c r="C37" s="30" t="str">
        <f ca="1">[1]!xlv(C39)</f>
        <v>w × j² × (SEC[U / 2] - 1)</v>
      </c>
      <c r="F37" s="56"/>
      <c r="G37" s="54"/>
      <c r="J37" s="53"/>
      <c r="K37" s="1"/>
    </row>
    <row r="38" spans="1:11" x14ac:dyDescent="0.2">
      <c r="B38" s="7" t="s">
        <v>51</v>
      </c>
      <c r="C38" s="30" t="str">
        <f>[1]!xln(C39)</f>
        <v>10 × 1.03² × (SEC[9.67 / 2] - 1)</v>
      </c>
      <c r="D38" s="55"/>
      <c r="E38" s="50"/>
      <c r="G38" s="54"/>
      <c r="J38" s="53"/>
      <c r="K38" s="1"/>
    </row>
    <row r="39" spans="1:11" x14ac:dyDescent="0.2">
      <c r="B39" s="7" t="s">
        <v>73</v>
      </c>
      <c r="C39" s="70">
        <f>H22*C31^2*(_xlfn.SEC(C35/2)-1)</f>
        <v>77.732478230799316</v>
      </c>
      <c r="D39" s="5" t="s">
        <v>52</v>
      </c>
      <c r="E39" s="5" t="s">
        <v>74</v>
      </c>
      <c r="H39" s="52"/>
      <c r="I39" s="52"/>
      <c r="J39" s="53"/>
      <c r="K39" s="1"/>
    </row>
    <row r="40" spans="1:11" x14ac:dyDescent="0.2">
      <c r="C40" s="71"/>
      <c r="G40" s="52"/>
      <c r="I40" s="51"/>
      <c r="K40" s="1"/>
    </row>
    <row r="41" spans="1:11" x14ac:dyDescent="0.2">
      <c r="B41" s="7" t="s">
        <v>50</v>
      </c>
      <c r="C41" s="30" t="str">
        <f ca="1">[1]!xlv(C43)</f>
        <v xml:space="preserve"> - w × j² / P × (SEC[U / 2] - 1 - U² / 8)</v>
      </c>
      <c r="D41" s="49"/>
      <c r="E41" s="50"/>
    </row>
    <row r="42" spans="1:11" x14ac:dyDescent="0.2">
      <c r="B42" s="7" t="s">
        <v>51</v>
      </c>
      <c r="C42" s="5" t="str">
        <f>[1]!xln(C43)</f>
        <v xml:space="preserve"> - 10 × 1.03² / 1000 × (SEC[9.67 / 2] - 1 - 9.67² / 8)</v>
      </c>
      <c r="J42" s="53"/>
    </row>
    <row r="43" spans="1:11" x14ac:dyDescent="0.2">
      <c r="B43" s="7" t="s">
        <v>50</v>
      </c>
      <c r="C43" s="30">
        <f>-H22*C31^2/H21*(_xlfn.SEC(C35/2)-1-C35^2/8)</f>
        <v>4.7267521769200682E-2</v>
      </c>
      <c r="D43" s="72" t="s">
        <v>49</v>
      </c>
      <c r="E43" s="5" t="s">
        <v>74</v>
      </c>
    </row>
    <row r="44" spans="1:11" x14ac:dyDescent="0.2">
      <c r="B44" s="7"/>
    </row>
    <row r="45" spans="1:11" x14ac:dyDescent="0.2">
      <c r="B45" s="7" t="s">
        <v>75</v>
      </c>
      <c r="C45" s="30" t="str">
        <f ca="1">[1]!xlv(C47)</f>
        <v xml:space="preserve"> - w × j / P × ( - 0.5 × U + (1 - COS[U]) / SIN[U])</v>
      </c>
      <c r="D45" s="49"/>
    </row>
    <row r="46" spans="1:11" x14ac:dyDescent="0.2">
      <c r="B46" s="7" t="s">
        <v>51</v>
      </c>
      <c r="C46" s="5" t="str">
        <f>[1]!xln(C47)</f>
        <v xml:space="preserve"> - 10 × 1.03 / 1000 × (-0.5 × 9.67 + (1 - COS[9.67]) / SIN[9.67])</v>
      </c>
    </row>
    <row r="47" spans="1:11" x14ac:dyDescent="0.2">
      <c r="B47" s="7" t="s">
        <v>75</v>
      </c>
      <c r="C47" s="30">
        <f>-H22*C31/H21*(-0.5*C35+(1-COS(C35))/SIN(C35))</f>
        <v>0.13486279859328737</v>
      </c>
      <c r="D47" s="5" t="s">
        <v>76</v>
      </c>
      <c r="E47" s="5" t="s">
        <v>77</v>
      </c>
    </row>
    <row r="53" spans="1:11" x14ac:dyDescent="0.2">
      <c r="B53" s="18"/>
      <c r="C53" s="73"/>
      <c r="D53" s="67"/>
      <c r="E53" s="67"/>
      <c r="F53" s="67"/>
      <c r="G53" s="73"/>
      <c r="H53" s="67"/>
      <c r="I53" s="67"/>
      <c r="J53" s="67"/>
      <c r="K53" s="67"/>
    </row>
    <row r="54" spans="1:11" x14ac:dyDescent="0.2">
      <c r="B54" s="74"/>
      <c r="C54" s="74"/>
      <c r="D54" s="74"/>
      <c r="E54" s="74"/>
      <c r="F54" s="74"/>
      <c r="G54" s="75"/>
      <c r="H54" s="75"/>
      <c r="I54" s="75"/>
      <c r="J54" s="75"/>
      <c r="K54" s="76"/>
    </row>
    <row r="55" spans="1:11" x14ac:dyDescent="0.2">
      <c r="B55" s="77"/>
      <c r="C55" s="77"/>
      <c r="D55" s="78"/>
      <c r="E55" s="78"/>
      <c r="F55" s="79"/>
      <c r="G55" s="80"/>
      <c r="H55" s="81"/>
      <c r="I55" s="82"/>
      <c r="J55" s="82"/>
      <c r="K55" s="83"/>
    </row>
    <row r="57" spans="1:11" x14ac:dyDescent="0.2">
      <c r="A57" s="67"/>
    </row>
    <row r="58" spans="1:11" x14ac:dyDescent="0.2">
      <c r="A58" s="84" t="s">
        <v>78</v>
      </c>
      <c r="B58" s="74"/>
      <c r="C58" s="74"/>
      <c r="D58" s="74"/>
      <c r="E58" s="74"/>
      <c r="F58" s="74"/>
      <c r="G58" s="75"/>
      <c r="H58" s="75"/>
      <c r="I58" s="75"/>
      <c r="J58" s="75"/>
      <c r="K58" s="76"/>
    </row>
    <row r="59" spans="1:11" x14ac:dyDescent="0.2">
      <c r="A59" s="77"/>
      <c r="B59" s="77"/>
      <c r="C59" s="77"/>
      <c r="D59" s="78"/>
      <c r="E59" s="78"/>
      <c r="F59" s="79" t="s">
        <v>79</v>
      </c>
      <c r="G59" s="80" t="s">
        <v>80</v>
      </c>
      <c r="H59" s="81"/>
      <c r="I59" s="82"/>
      <c r="J59" s="82"/>
      <c r="K59" s="83"/>
    </row>
  </sheetData>
  <mergeCells count="2">
    <mergeCell ref="B13:D13"/>
    <mergeCell ref="B14:J15"/>
  </mergeCells>
  <hyperlinks>
    <hyperlink ref="B13" r:id="rId1" display=" (NASA TM X-73305, 1975)" xr:uid="{C909C5BF-5A9E-4554-9AD7-D08A6F6172A9}"/>
    <hyperlink ref="B16" r:id="rId2" xr:uid="{573D84BD-9F61-4035-8AD3-24A6A1A58381}"/>
    <hyperlink ref="G59" r:id="rId3" xr:uid="{A51BD33E-8952-43F3-B10D-888040DCC7D3}"/>
  </hyperlinks>
  <pageMargins left="0.47244094488188981" right="0.23622047244094491" top="0.31496062992125984" bottom="0.98425196850393704" header="0.43307086614173229" footer="0.59055118110236227"/>
  <pageSetup orientation="portrait"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2018-10-21T23:20:16Z</dcterms:modified>
  <cp:category>Engineering Spreadsheets</cp:category>
</cp:coreProperties>
</file>