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E7717D8E-92C5-4168-B216-0B3BD21FE1F5}" xr6:coauthVersionLast="31" xr6:coauthVersionMax="31" xr10:uidLastSave="{00000000-0000-0000-0000-000000000000}"/>
  <bookViews>
    <workbookView xWindow="13050" yWindow="375" windowWidth="9990" windowHeight="7935" tabRatio="871" activeTab="1" xr2:uid="{00000000-000D-0000-FFFF-FFFF00000000}"/>
  </bookViews>
  <sheets>
    <sheet name="READ ME" sheetId="36" r:id="rId1"/>
    <sheet name="Analysis" sheetId="31" r:id="rId2"/>
  </sheets>
  <externalReferences>
    <externalReference r:id="rId3"/>
  </externalReferences>
  <definedNames>
    <definedName name="_xlnm.Print_Area" localSheetId="1">Analysis!$A$8:$K$63</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F8" i="31" l="1"/>
  <c r="F9" i="31"/>
  <c r="C27" i="31" l="1"/>
  <c r="C31" i="31"/>
  <c r="C39" i="31" s="1"/>
  <c r="C26" i="31"/>
  <c r="C25" i="31"/>
  <c r="C38" i="31"/>
  <c r="C37" i="31"/>
  <c r="C30" i="31"/>
  <c r="C29" i="31"/>
  <c r="C35" i="31" l="1"/>
  <c r="B12" i="31"/>
  <c r="C12" i="36"/>
  <c r="C34" i="31"/>
  <c r="C33" i="31"/>
  <c r="F11" i="31" l="1"/>
  <c r="L10" i="31"/>
  <c r="F10" i="31"/>
  <c r="J9" i="31"/>
  <c r="J8" i="31"/>
  <c r="X7" i="31"/>
  <c r="X6" i="31"/>
  <c r="X5" i="31"/>
  <c r="X4" i="31"/>
  <c r="X3" i="31"/>
  <c r="X2" i="31"/>
  <c r="X1" i="31"/>
  <c r="G1" i="31" s="1"/>
  <c r="J10" i="31" s="1"/>
</calcChain>
</file>

<file path=xl/sharedStrings.xml><?xml version="1.0" encoding="utf-8"?>
<sst xmlns="http://schemas.openxmlformats.org/spreadsheetml/2006/main" count="105" uniqueCount="74">
  <si>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</si>
  <si>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</si>
  <si>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</si>
  <si>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</si>
  <si>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</si>
  <si>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</si>
  <si>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</si>
  <si>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</si>
  <si>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</si>
  <si>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</si>
  <si>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</si>
  <si>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</si>
  <si>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</si>
  <si>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</si>
  <si>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</si>
  <si>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</si>
  <si>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</si>
  <si>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</si>
  <si>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</si>
  <si>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</si>
  <si>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</si>
  <si>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</si>
  <si>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</si>
  <si>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</si>
  <si>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</si>
  <si>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</si>
  <si>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</si>
  <si>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</si>
  <si>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</si>
  <si>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</si>
  <si>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</si>
  <si>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</si>
  <si>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</si>
  <si>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</si>
  <si>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</si>
  <si>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</si>
  <si>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</si>
  <si>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</si>
  <si>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</si>
  <si>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</si>
  <si>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</si>
  <si>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</si>
  <si>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</si>
  <si>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</si>
  <si>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</si>
  <si>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</si>
  <si>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</si>
  <si>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</si>
  <si>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</si>
  <si>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AA-SM-026-104</t>
  </si>
  <si>
    <t>in</t>
  </si>
  <si>
    <t>Max Y =</t>
  </si>
  <si>
    <t>=</t>
  </si>
  <si>
    <t>inlb</t>
  </si>
  <si>
    <t>Max M =</t>
  </si>
  <si>
    <t>U =</t>
  </si>
  <si>
    <t>j =</t>
  </si>
  <si>
    <t>Results</t>
  </si>
  <si>
    <t>lb/in (transverse unit load)</t>
  </si>
  <si>
    <t>w =</t>
  </si>
  <si>
    <t>lb (axial load)</t>
  </si>
  <si>
    <t>P =</t>
  </si>
  <si>
    <t>in (Total Length of Beam)</t>
  </si>
  <si>
    <t>L =</t>
  </si>
  <si>
    <t>in⁴ (Beam 2nd Moment of Area)</t>
  </si>
  <si>
    <t>I =</t>
  </si>
  <si>
    <t>psi (young's modulus)</t>
  </si>
  <si>
    <t xml:space="preserve">E= </t>
  </si>
  <si>
    <t>Input:</t>
  </si>
  <si>
    <t>(NASA TM X-73305, 1975)</t>
  </si>
  <si>
    <t>Table B 4.6.1-2</t>
  </si>
  <si>
    <t>BEAM ANALYSIS - TENSION FLEXURE - SIMPLY SUPPORTED BOTH ENDS UDL</t>
  </si>
  <si>
    <t>4/15/2018</t>
  </si>
  <si>
    <t>S. Abbott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</si>
</sst>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1" fontId="15" fillId="0" borderId="0" xfId="2" applyNumberFormat="1" applyFont="1" applyAlignment="1">
      <alignment horizontal="right"/>
    </xf>
    <xf numFmtId="167" fontId="15" fillId="0" borderId="0" xfId="0" applyNumberFormat="1" applyFont="1" applyAlignment="1"/>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165" fontId="3" fillId="0" borderId="0" xfId="2" applyNumberFormat="1" applyFont="1" applyFill="1" applyAlignment="1" applyProtection="1">
      <alignment horizontal="left"/>
      <protection locked="0"/>
    </xf>
    <xf numFmtId="0" fontId="3" fillId="0" borderId="0" xfId="2" applyFont="1" applyAlignment="1" applyProtection="1">
      <alignment horizontal="right" vertical="center"/>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2" fontId="3" fillId="0" borderId="0" xfId="2" applyNumberFormat="1"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8" fontId="3" fillId="0" borderId="0" xfId="2" applyNumberFormat="1" applyFont="1" applyAlignment="1" applyProtection="1">
      <alignment horizontal="center" vertical="center"/>
      <protection locked="0"/>
    </xf>
    <xf numFmtId="2" fontId="24" fillId="0" borderId="0" xfId="2" applyNumberFormat="1" applyFont="1" applyAlignment="1" applyProtection="1">
      <alignment horizontal="right" vertical="center"/>
      <protection locked="0"/>
    </xf>
    <xf numFmtId="0" fontId="5" fillId="0" borderId="0" xfId="2" applyFont="1" applyProtection="1">
      <protection locked="0"/>
    </xf>
    <xf numFmtId="165" fontId="19" fillId="0" borderId="0" xfId="2" applyNumberFormat="1" applyFont="1"/>
    <xf numFmtId="165" fontId="24" fillId="0" borderId="0" xfId="2" applyNumberFormat="1" applyFont="1" applyAlignment="1" applyProtection="1">
      <alignment horizontal="right" vertical="center"/>
      <protection locked="0"/>
    </xf>
    <xf numFmtId="1" fontId="19" fillId="0" borderId="0" xfId="2" applyNumberFormat="1" applyFont="1"/>
    <xf numFmtId="0" fontId="2" fillId="0" borderId="0" xfId="2"/>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5" fillId="0" borderId="0" xfId="4" applyFont="1" applyAlignment="1" applyProtection="1">
      <alignment horizontal="left"/>
    </xf>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200386"/>
          <a:ext cx="2510636" cy="601372"/>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61</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403378</xdr:colOff>
      <xdr:row>14</xdr:row>
      <xdr:rowOff>145183</xdr:rowOff>
    </xdr:from>
    <xdr:to>
      <xdr:col>4</xdr:col>
      <xdr:colOff>458663</xdr:colOff>
      <xdr:row>20</xdr:row>
      <xdr:rowOff>160190</xdr:rowOff>
    </xdr:to>
    <xdr:grpSp>
      <xdr:nvGrpSpPr>
        <xdr:cNvPr id="2" name="Group 1">
          <a:extLst>
            <a:ext uri="{FF2B5EF4-FFF2-40B4-BE49-F238E27FC236}">
              <a16:creationId xmlns:a16="http://schemas.microsoft.com/office/drawing/2014/main" id="{D88903D9-021E-49BB-A186-E9B3221B36CF}"/>
            </a:ext>
          </a:extLst>
        </xdr:cNvPr>
        <xdr:cNvGrpSpPr/>
      </xdr:nvGrpSpPr>
      <xdr:grpSpPr>
        <a:xfrm>
          <a:off x="403378" y="2497444"/>
          <a:ext cx="2540068" cy="1017203"/>
          <a:chOff x="320552" y="2563705"/>
          <a:chExt cx="2540068" cy="1017203"/>
        </a:xfrm>
      </xdr:grpSpPr>
      <xdr:grpSp>
        <xdr:nvGrpSpPr>
          <xdr:cNvPr id="7" name="Group 6">
            <a:extLst>
              <a:ext uri="{FF2B5EF4-FFF2-40B4-BE49-F238E27FC236}">
                <a16:creationId xmlns:a16="http://schemas.microsoft.com/office/drawing/2014/main" id="{FA10BBFC-410C-482D-B66B-DA8D16C0E008}"/>
              </a:ext>
            </a:extLst>
          </xdr:cNvPr>
          <xdr:cNvGrpSpPr/>
        </xdr:nvGrpSpPr>
        <xdr:grpSpPr>
          <a:xfrm>
            <a:off x="527593" y="2563705"/>
            <a:ext cx="2333027" cy="862105"/>
            <a:chOff x="397454" y="2558246"/>
            <a:chExt cx="2334758" cy="926708"/>
          </a:xfrm>
        </xdr:grpSpPr>
        <xdr:grpSp>
          <xdr:nvGrpSpPr>
            <xdr:cNvPr id="8" name="Group 7">
              <a:extLst>
                <a:ext uri="{FF2B5EF4-FFF2-40B4-BE49-F238E27FC236}">
                  <a16:creationId xmlns:a16="http://schemas.microsoft.com/office/drawing/2014/main" id="{E3D42B1B-D5A4-4A9E-AADD-D2A92BB69CBC}"/>
                </a:ext>
              </a:extLst>
            </xdr:cNvPr>
            <xdr:cNvGrpSpPr/>
          </xdr:nvGrpSpPr>
          <xdr:grpSpPr>
            <a:xfrm>
              <a:off x="397454" y="2558246"/>
              <a:ext cx="2334758" cy="926708"/>
              <a:chOff x="397500" y="2597105"/>
              <a:chExt cx="2336787" cy="911562"/>
            </a:xfrm>
          </xdr:grpSpPr>
          <xdr:cxnSp macro="">
            <xdr:nvCxnSpPr>
              <xdr:cNvPr id="22" name="Straight Connector 21">
                <a:extLst>
                  <a:ext uri="{FF2B5EF4-FFF2-40B4-BE49-F238E27FC236}">
                    <a16:creationId xmlns:a16="http://schemas.microsoft.com/office/drawing/2014/main" id="{1F66DFD7-69D8-4070-83AD-A386275B38DC}"/>
                  </a:ext>
                </a:extLst>
              </xdr:cNvPr>
              <xdr:cNvCxnSpPr/>
            </xdr:nvCxnSpPr>
            <xdr:spPr bwMode="auto">
              <a:xfrm>
                <a:off x="631620" y="2655245"/>
                <a:ext cx="0" cy="31573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Straight Arrow Connector 22">
                <a:extLst>
                  <a:ext uri="{FF2B5EF4-FFF2-40B4-BE49-F238E27FC236}">
                    <a16:creationId xmlns:a16="http://schemas.microsoft.com/office/drawing/2014/main" id="{9A4CF730-0F42-4A4F-AAC3-4E2064815F7E}"/>
                  </a:ext>
                </a:extLst>
              </xdr:cNvPr>
              <xdr:cNvCxnSpPr/>
            </xdr:nvCxnSpPr>
            <xdr:spPr bwMode="auto">
              <a:xfrm>
                <a:off x="631620" y="2794172"/>
                <a:ext cx="1283856"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24" name="TextBox 23">
                <a:extLst>
                  <a:ext uri="{FF2B5EF4-FFF2-40B4-BE49-F238E27FC236}">
                    <a16:creationId xmlns:a16="http://schemas.microsoft.com/office/drawing/2014/main" id="{2D83DCEE-2D05-49FC-B9E1-8D4F94A204DB}"/>
                  </a:ext>
                </a:extLst>
              </xdr:cNvPr>
              <xdr:cNvSpPr txBox="1"/>
            </xdr:nvSpPr>
            <xdr:spPr>
              <a:xfrm>
                <a:off x="397500" y="2610697"/>
                <a:ext cx="257070" cy="270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25" name="Straight Connector 24">
                <a:extLst>
                  <a:ext uri="{FF2B5EF4-FFF2-40B4-BE49-F238E27FC236}">
                    <a16:creationId xmlns:a16="http://schemas.microsoft.com/office/drawing/2014/main" id="{A56A65B5-57EE-4AD2-88CA-F8B0DEF74D76}"/>
                  </a:ext>
                </a:extLst>
              </xdr:cNvPr>
              <xdr:cNvCxnSpPr/>
            </xdr:nvCxnSpPr>
            <xdr:spPr bwMode="auto">
              <a:xfrm flipH="1">
                <a:off x="2015309" y="3388363"/>
                <a:ext cx="609591"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6" name="TextBox 25">
                <a:extLst>
                  <a:ext uri="{FF2B5EF4-FFF2-40B4-BE49-F238E27FC236}">
                    <a16:creationId xmlns:a16="http://schemas.microsoft.com/office/drawing/2014/main" id="{C36E72C0-44F9-4CD3-85C3-C969E1AC4E82}"/>
                  </a:ext>
                </a:extLst>
              </xdr:cNvPr>
              <xdr:cNvSpPr txBox="1"/>
            </xdr:nvSpPr>
            <xdr:spPr>
              <a:xfrm>
                <a:off x="2472752" y="3138762"/>
                <a:ext cx="261535" cy="27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27" name="Straight Connector 26">
                <a:extLst>
                  <a:ext uri="{FF2B5EF4-FFF2-40B4-BE49-F238E27FC236}">
                    <a16:creationId xmlns:a16="http://schemas.microsoft.com/office/drawing/2014/main" id="{C243FEC2-03C6-46FB-B70F-4C251998985F}"/>
                  </a:ext>
                </a:extLst>
              </xdr:cNvPr>
              <xdr:cNvCxnSpPr/>
            </xdr:nvCxnSpPr>
            <xdr:spPr bwMode="auto">
              <a:xfrm>
                <a:off x="1919172" y="2655245"/>
                <a:ext cx="0" cy="31914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8" name="TextBox 27">
                <a:extLst>
                  <a:ext uri="{FF2B5EF4-FFF2-40B4-BE49-F238E27FC236}">
                    <a16:creationId xmlns:a16="http://schemas.microsoft.com/office/drawing/2014/main" id="{00689A67-AD75-4E1B-A1A1-78E2AD51FB95}"/>
                  </a:ext>
                </a:extLst>
              </xdr:cNvPr>
              <xdr:cNvSpPr txBox="1"/>
            </xdr:nvSpPr>
            <xdr:spPr>
              <a:xfrm>
                <a:off x="1162819" y="2597105"/>
                <a:ext cx="239475" cy="270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sp macro="" textlink="">
            <xdr:nvSpPr>
              <xdr:cNvPr id="29" name="Freeform: Shape 28">
                <a:extLst>
                  <a:ext uri="{FF2B5EF4-FFF2-40B4-BE49-F238E27FC236}">
                    <a16:creationId xmlns:a16="http://schemas.microsoft.com/office/drawing/2014/main" id="{14D7E716-74AC-46EE-BC60-CA9300D306AE}"/>
                  </a:ext>
                </a:extLst>
              </xdr:cNvPr>
              <xdr:cNvSpPr/>
            </xdr:nvSpPr>
            <xdr:spPr bwMode="auto">
              <a:xfrm>
                <a:off x="622480" y="3388364"/>
                <a:ext cx="1305913" cy="88182"/>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Lst>
                <a:ahLst/>
                <a:cxnLst>
                  <a:cxn ang="0">
                    <a:pos x="connsiteX0" y="connsiteY0"/>
                  </a:cxn>
                  <a:cxn ang="0">
                    <a:pos x="connsiteX1" y="connsiteY1"/>
                  </a:cxn>
                  <a:cxn ang="0">
                    <a:pos x="connsiteX2" y="connsiteY2"/>
                  </a:cxn>
                </a:cxnLst>
                <a:rect l="l" t="t" r="r" b="b"/>
                <a:pathLst>
                  <a:path w="10000" h="206062">
                    <a:moveTo>
                      <a:pt x="10000" y="0"/>
                    </a:moveTo>
                    <a:cubicBezTo>
                      <a:pt x="8344" y="115100"/>
                      <a:pt x="6638" y="214518"/>
                      <a:pt x="5033" y="204123"/>
                    </a:cubicBezTo>
                    <a:cubicBezTo>
                      <a:pt x="3416" y="222952"/>
                      <a:pt x="1250" y="100787"/>
                      <a:pt x="0" y="10000"/>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30" name="TextBox 29">
                <a:extLst>
                  <a:ext uri="{FF2B5EF4-FFF2-40B4-BE49-F238E27FC236}">
                    <a16:creationId xmlns:a16="http://schemas.microsoft.com/office/drawing/2014/main" id="{87F390D5-92A3-49E3-918B-C1366303EF9F}"/>
                  </a:ext>
                </a:extLst>
              </xdr:cNvPr>
              <xdr:cNvSpPr txBox="1"/>
            </xdr:nvSpPr>
            <xdr:spPr>
              <a:xfrm>
                <a:off x="408262" y="3158482"/>
                <a:ext cx="269889" cy="270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31" name="TextBox 30">
                <a:extLst>
                  <a:ext uri="{FF2B5EF4-FFF2-40B4-BE49-F238E27FC236}">
                    <a16:creationId xmlns:a16="http://schemas.microsoft.com/office/drawing/2014/main" id="{CE7C7E98-4424-4987-94AC-B570A0313541}"/>
                  </a:ext>
                </a:extLst>
              </xdr:cNvPr>
              <xdr:cNvSpPr txBox="1"/>
            </xdr:nvSpPr>
            <xdr:spPr>
              <a:xfrm>
                <a:off x="1907269" y="3158109"/>
                <a:ext cx="265780" cy="270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sp macro="" textlink="">
            <xdr:nvSpPr>
              <xdr:cNvPr id="32" name="Isosceles Triangle 31">
                <a:extLst>
                  <a:ext uri="{FF2B5EF4-FFF2-40B4-BE49-F238E27FC236}">
                    <a16:creationId xmlns:a16="http://schemas.microsoft.com/office/drawing/2014/main" id="{CEBD46A6-C146-4A76-A180-BE4846B070D6}"/>
                  </a:ext>
                </a:extLst>
              </xdr:cNvPr>
              <xdr:cNvSpPr/>
            </xdr:nvSpPr>
            <xdr:spPr bwMode="auto">
              <a:xfrm>
                <a:off x="567457" y="3399839"/>
                <a:ext cx="126556" cy="108828"/>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33" name="Isosceles Triangle 32">
                <a:extLst>
                  <a:ext uri="{FF2B5EF4-FFF2-40B4-BE49-F238E27FC236}">
                    <a16:creationId xmlns:a16="http://schemas.microsoft.com/office/drawing/2014/main" id="{2C303974-12DE-4F2E-9E57-99F796D81E90}"/>
                  </a:ext>
                </a:extLst>
              </xdr:cNvPr>
              <xdr:cNvSpPr/>
            </xdr:nvSpPr>
            <xdr:spPr bwMode="auto">
              <a:xfrm>
                <a:off x="1860458" y="3399839"/>
                <a:ext cx="124956" cy="108828"/>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grpSp>
          <xdr:nvGrpSpPr>
            <xdr:cNvPr id="9" name="Group 8">
              <a:extLst>
                <a:ext uri="{FF2B5EF4-FFF2-40B4-BE49-F238E27FC236}">
                  <a16:creationId xmlns:a16="http://schemas.microsoft.com/office/drawing/2014/main" id="{046EF135-203F-4112-ACA3-5DD300982222}"/>
                </a:ext>
              </a:extLst>
            </xdr:cNvPr>
            <xdr:cNvGrpSpPr/>
          </xdr:nvGrpSpPr>
          <xdr:grpSpPr>
            <a:xfrm>
              <a:off x="623147" y="2981018"/>
              <a:ext cx="1301912" cy="367501"/>
              <a:chOff x="624840" y="3057253"/>
              <a:chExt cx="1301452" cy="365134"/>
            </a:xfrm>
          </xdr:grpSpPr>
          <xdr:cxnSp macro="">
            <xdr:nvCxnSpPr>
              <xdr:cNvPr id="10" name="Straight Arrow Connector 9">
                <a:extLst>
                  <a:ext uri="{FF2B5EF4-FFF2-40B4-BE49-F238E27FC236}">
                    <a16:creationId xmlns:a16="http://schemas.microsoft.com/office/drawing/2014/main" id="{A8138594-C781-497B-AE11-CE5EEDC271F2}"/>
                  </a:ext>
                </a:extLst>
              </xdr:cNvPr>
              <xdr:cNvCxnSpPr/>
            </xdr:nvCxnSpPr>
            <xdr:spPr bwMode="auto">
              <a:xfrm flipH="1" flipV="1">
                <a:off x="624840" y="3421380"/>
                <a:ext cx="1301452" cy="692"/>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cxnSp macro="">
            <xdr:nvCxnSpPr>
              <xdr:cNvPr id="11" name="Straight Arrow Connector 10">
                <a:extLst>
                  <a:ext uri="{FF2B5EF4-FFF2-40B4-BE49-F238E27FC236}">
                    <a16:creationId xmlns:a16="http://schemas.microsoft.com/office/drawing/2014/main" id="{6C2A4D72-F932-4061-A542-D6B2D285465B}"/>
                  </a:ext>
                </a:extLst>
              </xdr:cNvPr>
              <xdr:cNvCxnSpPr/>
            </xdr:nvCxnSpPr>
            <xdr:spPr bwMode="auto">
              <a:xfrm>
                <a:off x="63112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2" name="Straight Arrow Connector 11">
                <a:extLst>
                  <a:ext uri="{FF2B5EF4-FFF2-40B4-BE49-F238E27FC236}">
                    <a16:creationId xmlns:a16="http://schemas.microsoft.com/office/drawing/2014/main" id="{060B2A74-7DF6-4368-9AE4-A90325949CA4}"/>
                  </a:ext>
                </a:extLst>
              </xdr:cNvPr>
              <xdr:cNvCxnSpPr/>
            </xdr:nvCxnSpPr>
            <xdr:spPr bwMode="auto">
              <a:xfrm>
                <a:off x="77445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3" name="Straight Arrow Connector 12">
                <a:extLst>
                  <a:ext uri="{FF2B5EF4-FFF2-40B4-BE49-F238E27FC236}">
                    <a16:creationId xmlns:a16="http://schemas.microsoft.com/office/drawing/2014/main" id="{8FF44284-EF6B-456B-A311-293A30692D5A}"/>
                  </a:ext>
                </a:extLst>
              </xdr:cNvPr>
              <xdr:cNvCxnSpPr/>
            </xdr:nvCxnSpPr>
            <xdr:spPr bwMode="auto">
              <a:xfrm>
                <a:off x="91777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4" name="Straight Arrow Connector 13">
                <a:extLst>
                  <a:ext uri="{FF2B5EF4-FFF2-40B4-BE49-F238E27FC236}">
                    <a16:creationId xmlns:a16="http://schemas.microsoft.com/office/drawing/2014/main" id="{7A8680E0-EC37-4D6D-8DA9-997D811045DF}"/>
                  </a:ext>
                </a:extLst>
              </xdr:cNvPr>
              <xdr:cNvCxnSpPr/>
            </xdr:nvCxnSpPr>
            <xdr:spPr bwMode="auto">
              <a:xfrm>
                <a:off x="106110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5" name="Straight Arrow Connector 14">
                <a:extLst>
                  <a:ext uri="{FF2B5EF4-FFF2-40B4-BE49-F238E27FC236}">
                    <a16:creationId xmlns:a16="http://schemas.microsoft.com/office/drawing/2014/main" id="{FABFA9D1-87B5-4DBF-AB52-F696AEE0ABCE}"/>
                  </a:ext>
                </a:extLst>
              </xdr:cNvPr>
              <xdr:cNvCxnSpPr/>
            </xdr:nvCxnSpPr>
            <xdr:spPr bwMode="auto">
              <a:xfrm>
                <a:off x="1204437"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6" name="Straight Arrow Connector 15">
                <a:extLst>
                  <a:ext uri="{FF2B5EF4-FFF2-40B4-BE49-F238E27FC236}">
                    <a16:creationId xmlns:a16="http://schemas.microsoft.com/office/drawing/2014/main" id="{0FAEB66E-5B8B-457B-8E42-C49DC2F967B2}"/>
                  </a:ext>
                </a:extLst>
              </xdr:cNvPr>
              <xdr:cNvCxnSpPr/>
            </xdr:nvCxnSpPr>
            <xdr:spPr bwMode="auto">
              <a:xfrm>
                <a:off x="134831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7" name="Straight Arrow Connector 16">
                <a:extLst>
                  <a:ext uri="{FF2B5EF4-FFF2-40B4-BE49-F238E27FC236}">
                    <a16:creationId xmlns:a16="http://schemas.microsoft.com/office/drawing/2014/main" id="{650BF941-B7CC-48E7-B127-F925B4D52910}"/>
                  </a:ext>
                </a:extLst>
              </xdr:cNvPr>
              <xdr:cNvCxnSpPr/>
            </xdr:nvCxnSpPr>
            <xdr:spPr bwMode="auto">
              <a:xfrm>
                <a:off x="149164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8" name="Straight Arrow Connector 17">
                <a:extLst>
                  <a:ext uri="{FF2B5EF4-FFF2-40B4-BE49-F238E27FC236}">
                    <a16:creationId xmlns:a16="http://schemas.microsoft.com/office/drawing/2014/main" id="{C8C91194-2549-454C-B2E6-18534AA73310}"/>
                  </a:ext>
                </a:extLst>
              </xdr:cNvPr>
              <xdr:cNvCxnSpPr/>
            </xdr:nvCxnSpPr>
            <xdr:spPr bwMode="auto">
              <a:xfrm>
                <a:off x="163496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9" name="Straight Arrow Connector 18">
                <a:extLst>
                  <a:ext uri="{FF2B5EF4-FFF2-40B4-BE49-F238E27FC236}">
                    <a16:creationId xmlns:a16="http://schemas.microsoft.com/office/drawing/2014/main" id="{2E369677-D244-4E21-AF71-93422647A741}"/>
                  </a:ext>
                </a:extLst>
              </xdr:cNvPr>
              <xdr:cNvCxnSpPr/>
            </xdr:nvCxnSpPr>
            <xdr:spPr bwMode="auto">
              <a:xfrm>
                <a:off x="177829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0" name="Straight Arrow Connector 19">
                <a:extLst>
                  <a:ext uri="{FF2B5EF4-FFF2-40B4-BE49-F238E27FC236}">
                    <a16:creationId xmlns:a16="http://schemas.microsoft.com/office/drawing/2014/main" id="{41C37C38-547D-4328-8296-802FFA21CCA1}"/>
                  </a:ext>
                </a:extLst>
              </xdr:cNvPr>
              <xdr:cNvCxnSpPr/>
            </xdr:nvCxnSpPr>
            <xdr:spPr bwMode="auto">
              <a:xfrm>
                <a:off x="192107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1" name="Straight Connector 20">
                <a:extLst>
                  <a:ext uri="{FF2B5EF4-FFF2-40B4-BE49-F238E27FC236}">
                    <a16:creationId xmlns:a16="http://schemas.microsoft.com/office/drawing/2014/main" id="{ADC074F5-43C8-48FF-BB1A-306565AA5921}"/>
                  </a:ext>
                </a:extLst>
              </xdr:cNvPr>
              <xdr:cNvCxnSpPr/>
            </xdr:nvCxnSpPr>
            <xdr:spPr bwMode="auto">
              <a:xfrm>
                <a:off x="630282" y="3057253"/>
                <a:ext cx="1292679"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cxnSp macro="">
        <xdr:nvCxnSpPr>
          <xdr:cNvPr id="34" name="Straight Arrow Connector 33">
            <a:extLst>
              <a:ext uri="{FF2B5EF4-FFF2-40B4-BE49-F238E27FC236}">
                <a16:creationId xmlns:a16="http://schemas.microsoft.com/office/drawing/2014/main" id="{F4B59FF3-E65B-48A2-B3A7-43FDD7630367}"/>
              </a:ext>
            </a:extLst>
          </xdr:cNvPr>
          <xdr:cNvCxnSpPr/>
        </xdr:nvCxnSpPr>
        <xdr:spPr bwMode="auto">
          <a:xfrm flipH="1">
            <a:off x="396450" y="3307867"/>
            <a:ext cx="245691"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sp macro="" textlink="">
        <xdr:nvSpPr>
          <xdr:cNvPr id="35" name="TextBox 34">
            <a:extLst>
              <a:ext uri="{FF2B5EF4-FFF2-40B4-BE49-F238E27FC236}">
                <a16:creationId xmlns:a16="http://schemas.microsoft.com/office/drawing/2014/main" id="{7E242782-F61D-4ABA-9ED4-8AF12AC3F388}"/>
              </a:ext>
            </a:extLst>
          </xdr:cNvPr>
          <xdr:cNvSpPr txBox="1"/>
        </xdr:nvSpPr>
        <xdr:spPr>
          <a:xfrm>
            <a:off x="320552" y="3332057"/>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5-astronautics-structures-manual-volum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7" t="s">
        <v>36</v>
      </c>
      <c r="C16" s="127"/>
      <c r="D16" s="127"/>
      <c r="E16" s="127"/>
      <c r="F16" s="127"/>
      <c r="G16" s="127"/>
      <c r="H16" s="127"/>
      <c r="I16" s="127"/>
      <c r="J16" s="127"/>
      <c r="M16" s="65"/>
      <c r="N16" s="65"/>
      <c r="O16" s="65"/>
      <c r="P16" s="65"/>
      <c r="Q16" s="65"/>
      <c r="R16" s="66"/>
      <c r="S16" s="66"/>
      <c r="T16" s="62"/>
      <c r="U16" s="62"/>
      <c r="V16" s="62"/>
      <c r="W16" s="62"/>
      <c r="X16" s="62"/>
      <c r="Y16" s="62"/>
    </row>
    <row r="17" spans="1:25" s="5" customFormat="1" ht="12.75" x14ac:dyDescent="0.2">
      <c r="B17" s="127"/>
      <c r="C17" s="127"/>
      <c r="D17" s="127"/>
      <c r="E17" s="127"/>
      <c r="F17" s="127"/>
      <c r="G17" s="127"/>
      <c r="H17" s="127"/>
      <c r="I17" s="127"/>
      <c r="J17" s="127"/>
      <c r="M17" s="65"/>
      <c r="N17" s="65"/>
      <c r="O17" s="65"/>
      <c r="P17" s="65"/>
      <c r="Q17" s="65"/>
      <c r="R17" s="66"/>
      <c r="S17" s="66"/>
      <c r="T17" s="62"/>
      <c r="U17" s="62"/>
      <c r="V17" s="62"/>
      <c r="W17" s="62"/>
      <c r="X17" s="62"/>
      <c r="Y17" s="62"/>
    </row>
    <row r="18" spans="1:25" s="5" customFormat="1" ht="12.75" x14ac:dyDescent="0.2">
      <c r="B18" s="127"/>
      <c r="C18" s="127"/>
      <c r="D18" s="127"/>
      <c r="E18" s="127"/>
      <c r="F18" s="127"/>
      <c r="G18" s="127"/>
      <c r="H18" s="127"/>
      <c r="I18" s="127"/>
      <c r="J18" s="127"/>
      <c r="M18" s="65"/>
      <c r="N18" s="65"/>
      <c r="O18" s="65"/>
      <c r="P18" s="65"/>
      <c r="Q18" s="65"/>
      <c r="R18" s="66"/>
      <c r="S18" s="66"/>
      <c r="T18" s="62"/>
      <c r="U18" s="62"/>
      <c r="V18" s="62"/>
      <c r="W18" s="62"/>
      <c r="X18" s="62"/>
      <c r="Y18" s="62"/>
    </row>
    <row r="19" spans="1:25" s="5" customFormat="1" ht="12.75" x14ac:dyDescent="0.2">
      <c r="B19" s="127"/>
      <c r="C19" s="127"/>
      <c r="D19" s="127"/>
      <c r="E19" s="127"/>
      <c r="F19" s="127"/>
      <c r="G19" s="127"/>
      <c r="H19" s="127"/>
      <c r="I19" s="127"/>
      <c r="J19" s="127"/>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7" t="s">
        <v>37</v>
      </c>
      <c r="C22" s="127"/>
      <c r="D22" s="127"/>
      <c r="E22" s="127"/>
      <c r="F22" s="127"/>
      <c r="G22" s="127"/>
      <c r="H22" s="127"/>
      <c r="I22" s="127"/>
      <c r="J22" s="127"/>
      <c r="K22" s="23"/>
      <c r="M22" s="65"/>
      <c r="N22" s="65"/>
      <c r="O22" s="65"/>
      <c r="P22" s="65"/>
      <c r="Q22" s="65"/>
      <c r="R22" s="66"/>
      <c r="S22" s="66"/>
      <c r="T22" s="62"/>
      <c r="U22" s="62"/>
      <c r="V22" s="62"/>
      <c r="W22" s="62"/>
      <c r="X22" s="62"/>
      <c r="Y22" s="62"/>
    </row>
    <row r="23" spans="1:25" s="5" customFormat="1" ht="12.75" x14ac:dyDescent="0.2">
      <c r="A23" s="23"/>
      <c r="B23" s="127"/>
      <c r="C23" s="127"/>
      <c r="D23" s="127"/>
      <c r="E23" s="127"/>
      <c r="F23" s="127"/>
      <c r="G23" s="127"/>
      <c r="H23" s="127"/>
      <c r="I23" s="127"/>
      <c r="J23" s="127"/>
      <c r="K23" s="23"/>
      <c r="M23" s="65"/>
      <c r="N23" s="65"/>
      <c r="O23" s="65"/>
      <c r="P23" s="65"/>
      <c r="Q23" s="65"/>
      <c r="R23" s="66"/>
      <c r="S23" s="69"/>
      <c r="T23" s="62"/>
      <c r="U23" s="62"/>
      <c r="V23" s="62"/>
      <c r="W23" s="62"/>
      <c r="X23" s="62"/>
      <c r="Y23" s="62"/>
    </row>
    <row r="24" spans="1:25" s="5" customFormat="1" ht="12.75" x14ac:dyDescent="0.2">
      <c r="A24" s="23"/>
      <c r="B24" s="127"/>
      <c r="C24" s="127"/>
      <c r="D24" s="127"/>
      <c r="E24" s="127"/>
      <c r="F24" s="127"/>
      <c r="G24" s="127"/>
      <c r="H24" s="127"/>
      <c r="I24" s="127"/>
      <c r="J24" s="127"/>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5"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7" t="s">
        <v>38</v>
      </c>
      <c r="C26" s="127"/>
      <c r="D26" s="127"/>
      <c r="E26" s="127"/>
      <c r="F26" s="127"/>
      <c r="G26" s="127"/>
      <c r="H26" s="127"/>
      <c r="I26" s="127"/>
      <c r="J26" s="127"/>
      <c r="K26" s="23"/>
      <c r="M26" s="65"/>
      <c r="N26" s="65"/>
      <c r="O26" s="65"/>
      <c r="P26" s="65"/>
      <c r="Q26" s="65"/>
      <c r="R26" s="66"/>
      <c r="S26" s="66"/>
      <c r="T26" s="62"/>
      <c r="U26" s="62"/>
      <c r="V26" s="62"/>
      <c r="W26" s="62"/>
      <c r="X26" s="62"/>
      <c r="Y26" s="62"/>
    </row>
    <row r="27" spans="1:25" s="5" customFormat="1" ht="12.75" x14ac:dyDescent="0.2">
      <c r="A27" s="23"/>
      <c r="B27" s="127"/>
      <c r="C27" s="127"/>
      <c r="D27" s="127"/>
      <c r="E27" s="127"/>
      <c r="F27" s="127"/>
      <c r="G27" s="127"/>
      <c r="H27" s="127"/>
      <c r="I27" s="127"/>
      <c r="J27" s="127"/>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7" t="s">
        <v>39</v>
      </c>
      <c r="C29" s="127"/>
      <c r="D29" s="127"/>
      <c r="E29" s="127"/>
      <c r="F29" s="127"/>
      <c r="G29" s="127"/>
      <c r="H29" s="127"/>
      <c r="I29" s="127"/>
      <c r="J29" s="127"/>
      <c r="K29" s="23"/>
      <c r="M29" s="65"/>
      <c r="N29" s="65"/>
      <c r="O29" s="65"/>
      <c r="P29" s="65"/>
      <c r="Q29" s="65"/>
      <c r="R29" s="66"/>
      <c r="S29" s="66"/>
      <c r="T29" s="62"/>
      <c r="U29" s="62"/>
      <c r="V29" s="62"/>
      <c r="W29" s="62"/>
      <c r="X29" s="62"/>
      <c r="Y29" s="62"/>
    </row>
    <row r="30" spans="1:25" s="5" customFormat="1" ht="12.75" x14ac:dyDescent="0.2">
      <c r="A30" s="23"/>
      <c r="B30" s="127"/>
      <c r="C30" s="127"/>
      <c r="D30" s="127"/>
      <c r="E30" s="127"/>
      <c r="F30" s="127"/>
      <c r="G30" s="127"/>
      <c r="H30" s="127"/>
      <c r="I30" s="127"/>
      <c r="J30" s="127"/>
      <c r="K30" s="23"/>
      <c r="M30" s="65"/>
      <c r="N30" s="65"/>
      <c r="O30" s="65"/>
      <c r="P30" s="65"/>
      <c r="Q30" s="65"/>
      <c r="R30" s="66"/>
      <c r="S30" s="66"/>
      <c r="T30" s="62"/>
      <c r="U30" s="62"/>
      <c r="V30" s="62"/>
      <c r="W30" s="62"/>
      <c r="X30" s="62"/>
      <c r="Y30" s="62"/>
    </row>
    <row r="31" spans="1:25" s="5" customFormat="1" ht="12.75" customHeight="1" x14ac:dyDescent="0.2">
      <c r="A31" s="23"/>
      <c r="B31" s="127"/>
      <c r="C31" s="127"/>
      <c r="D31" s="127"/>
      <c r="E31" s="127"/>
      <c r="F31" s="127"/>
      <c r="G31" s="127"/>
      <c r="H31" s="127"/>
      <c r="I31" s="127"/>
      <c r="J31" s="127"/>
      <c r="K31" s="23"/>
      <c r="M31" s="65"/>
      <c r="N31" s="65"/>
      <c r="O31" s="65"/>
      <c r="P31" s="65"/>
      <c r="Q31" s="65"/>
      <c r="R31" s="66"/>
      <c r="S31" s="66"/>
      <c r="T31" s="62"/>
      <c r="U31" s="62"/>
      <c r="V31" s="62"/>
      <c r="W31" s="62"/>
      <c r="X31" s="62"/>
      <c r="Y31" s="62"/>
    </row>
    <row r="32" spans="1:25" s="5" customFormat="1" ht="12.75" x14ac:dyDescent="0.2">
      <c r="A32" s="23"/>
      <c r="B32" s="127"/>
      <c r="C32" s="127"/>
      <c r="D32" s="127"/>
      <c r="E32" s="127"/>
      <c r="F32" s="127"/>
      <c r="G32" s="127"/>
      <c r="H32" s="127"/>
      <c r="I32" s="127"/>
      <c r="J32" s="127"/>
      <c r="K32" s="23"/>
      <c r="M32" s="65"/>
      <c r="N32" s="65"/>
      <c r="O32" s="65"/>
      <c r="P32" s="65"/>
      <c r="Q32" s="65"/>
      <c r="R32" s="66"/>
      <c r="S32" s="66"/>
      <c r="T32" s="62"/>
      <c r="U32" s="62"/>
      <c r="V32" s="62"/>
      <c r="W32" s="62"/>
      <c r="X32" s="62"/>
      <c r="Y32" s="62"/>
    </row>
    <row r="33" spans="1:25" s="5" customFormat="1" ht="12.75" customHeight="1" x14ac:dyDescent="0.2">
      <c r="A33" s="23"/>
      <c r="B33" s="127"/>
      <c r="C33" s="127"/>
      <c r="D33" s="127"/>
      <c r="E33" s="127"/>
      <c r="F33" s="127"/>
      <c r="G33" s="127"/>
      <c r="H33" s="127"/>
      <c r="I33" s="127"/>
      <c r="J33" s="127"/>
      <c r="K33" s="23"/>
      <c r="M33" s="65"/>
      <c r="N33" s="65"/>
      <c r="O33" s="65"/>
      <c r="P33" s="65"/>
      <c r="Q33" s="65"/>
      <c r="R33" s="66"/>
      <c r="S33" s="66"/>
      <c r="T33" s="62"/>
      <c r="U33" s="62"/>
      <c r="V33" s="62"/>
      <c r="W33" s="62"/>
      <c r="X33" s="62"/>
      <c r="Y33" s="62"/>
    </row>
    <row r="34" spans="1:25" s="5" customFormat="1" ht="12.75" x14ac:dyDescent="0.2">
      <c r="A34" s="23"/>
      <c r="B34" s="71"/>
      <c r="C34" s="71"/>
      <c r="D34" s="129" t="s">
        <v>31</v>
      </c>
      <c r="E34" s="129"/>
      <c r="F34" s="129"/>
      <c r="G34" s="129"/>
      <c r="H34" s="129"/>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7" t="s">
        <v>40</v>
      </c>
      <c r="C38" s="127"/>
      <c r="D38" s="127"/>
      <c r="E38" s="127"/>
      <c r="F38" s="127"/>
      <c r="G38" s="127"/>
      <c r="H38" s="127"/>
      <c r="I38" s="127"/>
      <c r="J38" s="127"/>
      <c r="K38" s="23"/>
      <c r="M38" s="65"/>
      <c r="N38" s="65"/>
      <c r="O38" s="65"/>
      <c r="P38" s="65"/>
      <c r="Q38" s="65"/>
      <c r="R38" s="66"/>
      <c r="S38" s="66"/>
      <c r="T38" s="62"/>
      <c r="U38" s="62"/>
      <c r="V38" s="62"/>
      <c r="W38" s="62"/>
      <c r="X38" s="62"/>
      <c r="Y38" s="62"/>
    </row>
    <row r="39" spans="1:25" s="5" customFormat="1" ht="12.75" x14ac:dyDescent="0.2">
      <c r="A39" s="23"/>
      <c r="B39" s="127"/>
      <c r="C39" s="127"/>
      <c r="D39" s="127"/>
      <c r="E39" s="127"/>
      <c r="F39" s="127"/>
      <c r="G39" s="127"/>
      <c r="H39" s="127"/>
      <c r="I39" s="127"/>
      <c r="J39" s="127"/>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7" t="s">
        <v>41</v>
      </c>
      <c r="C41" s="127"/>
      <c r="D41" s="127"/>
      <c r="E41" s="127"/>
      <c r="F41" s="127"/>
      <c r="G41" s="127"/>
      <c r="H41" s="127"/>
      <c r="I41" s="127"/>
      <c r="J41" s="127"/>
      <c r="K41" s="23"/>
      <c r="M41" s="65"/>
      <c r="N41" s="65"/>
      <c r="O41" s="65"/>
      <c r="P41" s="65"/>
      <c r="Q41" s="65"/>
      <c r="R41" s="66"/>
      <c r="S41" s="66"/>
      <c r="T41" s="62"/>
      <c r="U41" s="62"/>
      <c r="V41" s="62"/>
      <c r="W41" s="62"/>
      <c r="X41" s="62"/>
      <c r="Y41" s="62"/>
    </row>
    <row r="42" spans="1:25" s="5" customFormat="1" ht="12.75" x14ac:dyDescent="0.2">
      <c r="A42" s="23"/>
      <c r="B42" s="127"/>
      <c r="C42" s="127"/>
      <c r="D42" s="127"/>
      <c r="E42" s="127"/>
      <c r="F42" s="127"/>
      <c r="G42" s="127"/>
      <c r="H42" s="127"/>
      <c r="I42" s="127"/>
      <c r="J42" s="127"/>
      <c r="K42" s="23"/>
      <c r="M42" s="65"/>
      <c r="N42" s="65"/>
      <c r="O42" s="65"/>
      <c r="P42" s="65"/>
      <c r="Q42" s="65"/>
      <c r="R42" s="66"/>
      <c r="S42" s="66"/>
      <c r="T42" s="62"/>
      <c r="U42" s="62"/>
      <c r="V42" s="62"/>
      <c r="W42" s="62"/>
      <c r="X42" s="62"/>
      <c r="Y42" s="62"/>
    </row>
    <row r="43" spans="1:25" s="5" customFormat="1" ht="12.75" x14ac:dyDescent="0.2">
      <c r="A43" s="23"/>
      <c r="B43" s="127"/>
      <c r="C43" s="127"/>
      <c r="D43" s="127"/>
      <c r="E43" s="127"/>
      <c r="F43" s="127"/>
      <c r="G43" s="127"/>
      <c r="H43" s="127"/>
      <c r="I43" s="127"/>
      <c r="J43" s="127"/>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7" t="s">
        <v>35</v>
      </c>
      <c r="C45" s="127"/>
      <c r="D45" s="127"/>
      <c r="E45" s="127"/>
      <c r="F45" s="127"/>
      <c r="G45" s="127"/>
      <c r="H45" s="127"/>
      <c r="I45" s="127"/>
      <c r="J45" s="127"/>
      <c r="K45" s="23"/>
      <c r="M45" s="65"/>
      <c r="N45" s="65"/>
      <c r="O45" s="65"/>
      <c r="P45" s="65"/>
      <c r="Q45" s="65"/>
      <c r="R45" s="66"/>
      <c r="S45" s="66"/>
      <c r="T45" s="62"/>
      <c r="U45" s="62"/>
      <c r="V45" s="62"/>
      <c r="W45" s="62"/>
      <c r="X45" s="62"/>
      <c r="Y45" s="62"/>
    </row>
    <row r="46" spans="1:25" s="5" customFormat="1" ht="12.75" x14ac:dyDescent="0.2">
      <c r="A46" s="23"/>
      <c r="B46" s="127"/>
      <c r="C46" s="127"/>
      <c r="D46" s="127"/>
      <c r="E46" s="127"/>
      <c r="F46" s="127"/>
      <c r="G46" s="127"/>
      <c r="H46" s="127"/>
      <c r="I46" s="127"/>
      <c r="J46" s="127"/>
      <c r="K46" s="23"/>
      <c r="M46" s="65"/>
      <c r="N46" s="65"/>
      <c r="O46" s="65"/>
      <c r="P46" s="65"/>
      <c r="Q46" s="65"/>
      <c r="R46" s="66"/>
      <c r="S46" s="66"/>
      <c r="T46" s="62"/>
      <c r="U46" s="62"/>
      <c r="V46" s="62"/>
      <c r="W46" s="62"/>
      <c r="X46" s="62"/>
      <c r="Y46" s="62"/>
    </row>
    <row r="47" spans="1:25" s="5" customFormat="1" ht="12.75" x14ac:dyDescent="0.2">
      <c r="A47" s="23"/>
      <c r="B47" s="127"/>
      <c r="C47" s="127"/>
      <c r="D47" s="127"/>
      <c r="E47" s="127"/>
      <c r="F47" s="127"/>
      <c r="G47" s="127"/>
      <c r="H47" s="127"/>
      <c r="I47" s="127"/>
      <c r="J47" s="127"/>
      <c r="K47" s="23"/>
      <c r="M47" s="65"/>
      <c r="N47" s="65"/>
      <c r="O47" s="65"/>
      <c r="P47" s="65"/>
      <c r="Q47" s="65"/>
      <c r="R47" s="66"/>
      <c r="S47" s="66"/>
      <c r="T47" s="62"/>
      <c r="U47" s="62"/>
      <c r="V47" s="62"/>
      <c r="W47" s="62"/>
      <c r="X47" s="62"/>
      <c r="Y47" s="62"/>
    </row>
    <row r="48" spans="1:25" s="5" customFormat="1" ht="12.75" customHeight="1" x14ac:dyDescent="0.2">
      <c r="A48" s="23"/>
      <c r="B48" s="127"/>
      <c r="C48" s="127"/>
      <c r="D48" s="127"/>
      <c r="E48" s="127"/>
      <c r="F48" s="127"/>
      <c r="G48" s="127"/>
      <c r="H48" s="127"/>
      <c r="I48" s="127"/>
      <c r="J48" s="127"/>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5"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28" t="s">
        <v>44</v>
      </c>
      <c r="C54" s="128"/>
      <c r="D54" s="128"/>
      <c r="E54" s="128"/>
      <c r="F54" s="128"/>
      <c r="G54" s="128"/>
      <c r="H54" s="128"/>
      <c r="I54" s="128"/>
      <c r="J54" s="128"/>
      <c r="K54" s="23"/>
      <c r="M54" s="65"/>
      <c r="N54" s="65"/>
      <c r="O54" s="65"/>
      <c r="P54" s="65"/>
      <c r="Q54" s="65"/>
      <c r="R54" s="66"/>
      <c r="S54" s="66"/>
      <c r="T54" s="62"/>
      <c r="U54" s="62"/>
      <c r="V54" s="62"/>
      <c r="W54" s="62"/>
      <c r="X54" s="62"/>
      <c r="Y54" s="62"/>
    </row>
    <row r="55" spans="1:25" s="5" customFormat="1" ht="12.75" x14ac:dyDescent="0.2">
      <c r="A55" s="23"/>
      <c r="B55" s="128"/>
      <c r="C55" s="128"/>
      <c r="D55" s="128"/>
      <c r="E55" s="128"/>
      <c r="F55" s="128"/>
      <c r="G55" s="128"/>
      <c r="H55" s="128"/>
      <c r="I55" s="128"/>
      <c r="J55" s="128"/>
      <c r="K55" s="23"/>
      <c r="M55" s="65"/>
      <c r="N55" s="65"/>
      <c r="O55" s="65"/>
      <c r="P55" s="65"/>
      <c r="Q55" s="65"/>
      <c r="R55" s="66"/>
      <c r="S55" s="66"/>
      <c r="T55" s="62"/>
      <c r="U55" s="62"/>
      <c r="V55" s="62"/>
      <c r="W55" s="62"/>
      <c r="X55" s="62"/>
      <c r="Y55" s="62"/>
    </row>
    <row r="56" spans="1:25" s="5" customFormat="1" ht="12.75" x14ac:dyDescent="0.2">
      <c r="A56" s="23"/>
      <c r="B56" s="128"/>
      <c r="C56" s="128"/>
      <c r="D56" s="128"/>
      <c r="E56" s="128"/>
      <c r="F56" s="128"/>
      <c r="G56" s="128"/>
      <c r="H56" s="128"/>
      <c r="I56" s="128"/>
      <c r="J56" s="128"/>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6"/>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5"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761"/>
  <sheetViews>
    <sheetView tabSelected="1" view="pageBreakPreview" zoomScale="115" zoomScaleNormal="100" zoomScaleSheetLayoutView="115" workbookViewId="0">
      <selection activeCell="C1" sqref="C1:C2"/>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73</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72</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71</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S. Abbott</v>
      </c>
      <c r="H8" s="15"/>
      <c r="I8" s="7" t="s">
        <v>8</v>
      </c>
      <c r="J8" s="16" t="str">
        <f>$G$2</f>
        <v>AA-SM-026-104</v>
      </c>
      <c r="K8" s="17"/>
      <c r="L8" s="18"/>
      <c r="M8" s="9"/>
      <c r="N8" s="9"/>
      <c r="O8" s="9"/>
      <c r="P8" s="9"/>
      <c r="Q8" s="11"/>
      <c r="R8" s="12"/>
      <c r="S8" s="36"/>
      <c r="T8" s="35"/>
    </row>
    <row r="9" spans="1:35" s="5" customFormat="1" ht="12.75" x14ac:dyDescent="0.2">
      <c r="E9" s="7" t="s">
        <v>2</v>
      </c>
      <c r="F9" s="15" t="str">
        <f>$C$2</f>
        <v>R. Abbott</v>
      </c>
      <c r="H9" s="15"/>
      <c r="I9" s="7" t="s">
        <v>9</v>
      </c>
      <c r="J9" s="17" t="str">
        <f>$G$3</f>
        <v>IR</v>
      </c>
      <c r="K9" s="17"/>
      <c r="L9" s="18"/>
      <c r="M9" s="9">
        <v>1</v>
      </c>
      <c r="N9" s="9"/>
      <c r="O9" s="9"/>
      <c r="P9" s="9"/>
      <c r="Q9" s="11"/>
      <c r="R9" s="12"/>
      <c r="S9" s="36"/>
      <c r="T9" s="35"/>
    </row>
    <row r="10" spans="1:35" s="5" customFormat="1" ht="12.75" x14ac:dyDescent="0.2">
      <c r="E10" s="7" t="s">
        <v>3</v>
      </c>
      <c r="F10" s="15" t="str">
        <f>$C$3</f>
        <v>4/15/2018</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BEAM ANALYSIS - TENSION FLEXURE - SIMPLY SUPPORTED BOTH ENDS UDL</v>
      </c>
      <c r="C12" s="73"/>
      <c r="D12" s="73"/>
      <c r="E12" s="74"/>
      <c r="F12" s="73"/>
      <c r="G12" s="73"/>
      <c r="H12" s="73"/>
      <c r="I12" s="73"/>
      <c r="J12" s="73"/>
      <c r="K12" s="73"/>
      <c r="L12" s="30"/>
      <c r="M12" s="37"/>
      <c r="N12" s="38"/>
      <c r="O12" s="38"/>
      <c r="P12" s="38"/>
      <c r="Q12" s="38"/>
      <c r="R12" s="37"/>
      <c r="S12" s="37"/>
      <c r="T12" s="39"/>
    </row>
    <row r="13" spans="1:35" s="26" customFormat="1" ht="12.75" x14ac:dyDescent="0.2">
      <c r="A13" s="75"/>
      <c r="B13" s="130" t="s">
        <v>69</v>
      </c>
      <c r="C13" s="130"/>
      <c r="D13" s="130"/>
      <c r="E13" s="75" t="s">
        <v>70</v>
      </c>
      <c r="F13" s="5"/>
      <c r="G13" s="5"/>
      <c r="H13" s="5"/>
      <c r="I13" s="5"/>
      <c r="J13" s="5"/>
      <c r="K13" s="5"/>
      <c r="L13" s="29"/>
      <c r="M13" s="27"/>
      <c r="N13" s="27"/>
      <c r="O13" s="27"/>
      <c r="P13" s="27"/>
      <c r="Q13" s="27"/>
      <c r="R13" s="27"/>
      <c r="S13" s="27"/>
      <c r="T13" s="27"/>
    </row>
    <row r="14" spans="1:35" s="26" customFormat="1" ht="12.75" x14ac:dyDescent="0.2">
      <c r="A14" s="5"/>
      <c r="B14" s="126"/>
      <c r="C14" s="126"/>
      <c r="D14" s="126"/>
      <c r="E14" s="126"/>
      <c r="F14" s="1"/>
      <c r="G14" s="1"/>
      <c r="H14" s="1"/>
      <c r="I14" s="1"/>
      <c r="J14" s="1"/>
      <c r="K14" s="1"/>
      <c r="M14" s="27"/>
      <c r="N14" s="27"/>
      <c r="O14" s="27"/>
      <c r="P14" s="27"/>
      <c r="Q14" s="27"/>
      <c r="R14" s="27"/>
      <c r="S14" s="27"/>
      <c r="T14" s="27"/>
    </row>
    <row r="15" spans="1:35" s="26" customFormat="1" ht="12.75" x14ac:dyDescent="0.2">
      <c r="A15" s="5"/>
      <c r="B15" s="1"/>
      <c r="C15" s="122"/>
      <c r="D15" s="1"/>
      <c r="E15" s="1"/>
      <c r="F15" s="5"/>
      <c r="G15" s="5"/>
      <c r="H15" s="5"/>
      <c r="I15" s="5"/>
      <c r="J15" s="5"/>
      <c r="K15" s="5"/>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5"/>
      <c r="B16" s="1"/>
      <c r="C16" s="1"/>
      <c r="D16" s="1"/>
      <c r="E16" s="2"/>
      <c r="F16" s="15" t="s">
        <v>68</v>
      </c>
      <c r="G16" s="7" t="s">
        <v>67</v>
      </c>
      <c r="H16" s="125">
        <v>28000000</v>
      </c>
      <c r="I16" s="78" t="s">
        <v>66</v>
      </c>
      <c r="J16" s="5"/>
      <c r="K16" s="62"/>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5"/>
      <c r="B17" s="5"/>
      <c r="C17" s="5"/>
      <c r="D17" s="5"/>
      <c r="E17" s="5"/>
      <c r="F17" s="5"/>
      <c r="G17" s="7" t="s">
        <v>65</v>
      </c>
      <c r="H17" s="123">
        <v>1.5</v>
      </c>
      <c r="I17" s="78" t="s">
        <v>64</v>
      </c>
      <c r="J17" s="5"/>
      <c r="K17" s="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5"/>
      <c r="B18" s="5"/>
      <c r="C18" s="5"/>
      <c r="D18" s="5"/>
      <c r="E18" s="5"/>
      <c r="F18" s="5"/>
      <c r="G18" s="7" t="s">
        <v>63</v>
      </c>
      <c r="H18" s="123">
        <v>20</v>
      </c>
      <c r="I18" s="78" t="s">
        <v>62</v>
      </c>
      <c r="J18" s="5"/>
      <c r="K18" s="62"/>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5"/>
      <c r="B19" s="1"/>
      <c r="C19" s="5"/>
      <c r="D19" s="5"/>
      <c r="E19" s="5"/>
      <c r="F19" s="5"/>
      <c r="G19" s="7" t="s">
        <v>61</v>
      </c>
      <c r="H19" s="123">
        <v>500</v>
      </c>
      <c r="I19" s="5" t="s">
        <v>60</v>
      </c>
      <c r="J19" s="5"/>
      <c r="K19" s="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5"/>
      <c r="B20" s="1"/>
      <c r="C20" s="5"/>
      <c r="D20" s="5"/>
      <c r="E20" s="5"/>
      <c r="F20" s="111"/>
      <c r="G20" s="7" t="s">
        <v>59</v>
      </c>
      <c r="H20" s="123">
        <v>4000</v>
      </c>
      <c r="I20" s="5" t="s">
        <v>58</v>
      </c>
      <c r="J20" s="5"/>
      <c r="K20" s="5"/>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5"/>
      <c r="B21" s="1"/>
      <c r="C21" s="122"/>
      <c r="D21" s="111"/>
      <c r="E21" s="124"/>
      <c r="F21" s="111"/>
      <c r="G21" s="7"/>
      <c r="H21" s="123"/>
      <c r="I21" s="5"/>
      <c r="J21" s="5"/>
      <c r="K21" s="62"/>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5"/>
      <c r="B22" s="1"/>
      <c r="C22" s="1"/>
      <c r="D22" s="111"/>
      <c r="E22" s="124"/>
      <c r="F22" s="118"/>
      <c r="G22" s="5"/>
      <c r="H22" s="5"/>
      <c r="I22" s="5"/>
      <c r="J22" s="5"/>
      <c r="K22" s="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5"/>
      <c r="B23" s="1"/>
      <c r="C23" s="1"/>
      <c r="D23" s="5"/>
      <c r="E23" s="5"/>
      <c r="F23" s="5"/>
      <c r="G23" s="7"/>
      <c r="H23" s="123"/>
      <c r="I23" s="5"/>
      <c r="J23" s="5"/>
      <c r="K23" s="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5"/>
      <c r="B24" s="122" t="s">
        <v>57</v>
      </c>
      <c r="C24" s="5"/>
      <c r="D24" s="5"/>
      <c r="E24" s="112"/>
      <c r="F24" s="1"/>
      <c r="G24" s="5"/>
      <c r="H24" s="5"/>
      <c r="I24" s="5"/>
      <c r="J24" s="111"/>
      <c r="K24" s="62"/>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
      <c r="B25" s="7" t="s">
        <v>56</v>
      </c>
      <c r="C25" s="5" t="str">
        <f ca="1">[1]!xlv(C27)</f>
        <v>√[E × I / P]</v>
      </c>
      <c r="D25" s="121"/>
      <c r="E25" s="112"/>
      <c r="F25" s="112"/>
      <c r="G25" s="5"/>
      <c r="H25" s="5"/>
      <c r="I25" s="5"/>
      <c r="J25" s="5"/>
      <c r="K25" s="62"/>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
      <c r="B26" s="7" t="s">
        <v>52</v>
      </c>
      <c r="C26" s="5" t="str">
        <f>[1]!xln(C27)</f>
        <v>√[(2.8E+07) × 1.5 / 500]</v>
      </c>
      <c r="D26" s="5"/>
      <c r="E26" s="5"/>
      <c r="F26" s="5"/>
      <c r="G26" s="5"/>
      <c r="H26" s="118"/>
      <c r="I26" s="118"/>
      <c r="J26" s="5"/>
      <c r="K26" s="1"/>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
      <c r="B27" s="7" t="s">
        <v>56</v>
      </c>
      <c r="C27" s="42">
        <f>SQRT(H16*H17/H19)</f>
        <v>289.82753492378879</v>
      </c>
      <c r="D27" s="5"/>
      <c r="E27" s="5"/>
      <c r="F27" s="5"/>
      <c r="G27" s="118"/>
      <c r="H27" s="5"/>
      <c r="I27" s="5"/>
      <c r="J27" s="111"/>
      <c r="K27" s="5"/>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
      <c r="B28" s="5"/>
      <c r="C28" s="42"/>
      <c r="D28" s="5"/>
      <c r="E28" s="5"/>
      <c r="F28" s="5"/>
      <c r="G28" s="5"/>
      <c r="H28" s="5"/>
      <c r="I28" s="5"/>
      <c r="J28" s="120"/>
      <c r="K28" s="5"/>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
      <c r="B29" s="7" t="s">
        <v>55</v>
      </c>
      <c r="C29" s="42" t="str">
        <f ca="1">[1]!xlv(C31)</f>
        <v>L / j</v>
      </c>
      <c r="D29" s="5"/>
      <c r="E29" s="2"/>
      <c r="F29" s="5"/>
      <c r="G29" s="5"/>
      <c r="H29" s="116"/>
      <c r="I29" s="116"/>
      <c r="J29" s="1"/>
      <c r="K29" s="1"/>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
      <c r="B30" s="7" t="s">
        <v>52</v>
      </c>
      <c r="C30" s="42" t="str">
        <f>[1]!xln(C31)</f>
        <v>20 / 290</v>
      </c>
      <c r="D30" s="5"/>
      <c r="E30" s="7"/>
      <c r="F30" s="5"/>
      <c r="G30" s="5"/>
      <c r="H30" s="116"/>
      <c r="I30" s="116"/>
      <c r="J30" s="5"/>
      <c r="K30" s="1"/>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
      <c r="B31" s="7" t="s">
        <v>55</v>
      </c>
      <c r="C31" s="42">
        <f>H18/C27</f>
        <v>6.9006555934235422E-2</v>
      </c>
      <c r="D31" s="5"/>
      <c r="E31" s="2"/>
      <c r="F31" s="119"/>
      <c r="G31" s="5"/>
      <c r="H31" s="116"/>
      <c r="I31" s="116"/>
      <c r="J31" s="5"/>
      <c r="K31" s="1"/>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
      <c r="B32" s="5"/>
      <c r="C32" s="42"/>
      <c r="D32" s="5"/>
      <c r="E32" s="5"/>
      <c r="F32" s="5"/>
      <c r="G32" s="116"/>
      <c r="H32" s="116"/>
      <c r="I32" s="116"/>
      <c r="J32" s="111"/>
      <c r="K32" s="1"/>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1"/>
      <c r="B33" s="7" t="s">
        <v>54</v>
      </c>
      <c r="C33" s="42" t="str">
        <f ca="1">[1]!xlv(C35)</f>
        <v>w × j² × (1 - SECH[U / 2])</v>
      </c>
      <c r="D33" s="5"/>
      <c r="E33" s="5"/>
      <c r="F33" s="118"/>
      <c r="G33" s="116"/>
      <c r="H33" s="5"/>
      <c r="I33" s="5"/>
      <c r="J33" s="111"/>
      <c r="K33" s="1"/>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5"/>
      <c r="B34" s="7" t="s">
        <v>52</v>
      </c>
      <c r="C34" s="42" t="str">
        <f>[1]!xln(C35)</f>
        <v>4000 × 290² × (1 - SECH[0.069 / 2])</v>
      </c>
      <c r="D34" s="117"/>
      <c r="E34" s="112"/>
      <c r="F34" s="5"/>
      <c r="G34" s="116"/>
      <c r="H34" s="5"/>
      <c r="I34" s="5"/>
      <c r="J34" s="111"/>
      <c r="K34" s="1"/>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5"/>
      <c r="B35" s="7" t="s">
        <v>54</v>
      </c>
      <c r="C35" s="88">
        <f>H20*C27^2*(1-_xlfn.SECH(C31/2))</f>
        <v>199900.84165607949</v>
      </c>
      <c r="D35" s="5" t="s">
        <v>53</v>
      </c>
      <c r="E35" s="5"/>
      <c r="F35" s="5"/>
      <c r="G35" s="5"/>
      <c r="H35" s="114"/>
      <c r="I35" s="114"/>
      <c r="J35" s="111"/>
      <c r="K35" s="1"/>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5"/>
      <c r="B36" s="5"/>
      <c r="C36" s="115"/>
      <c r="D36" s="5"/>
      <c r="E36" s="5"/>
      <c r="F36" s="5"/>
      <c r="G36" s="114"/>
      <c r="H36" s="5"/>
      <c r="I36" s="113"/>
      <c r="J36" s="5"/>
      <c r="K36" s="1"/>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5"/>
      <c r="B37" s="7" t="s">
        <v>51</v>
      </c>
      <c r="C37" s="42" t="str">
        <f ca="1">[1]!xlv(C39)</f>
        <v xml:space="preserve"> - w / P × (L² / 8 - j² × (1 - SECH[U / 2]))</v>
      </c>
      <c r="D37" s="110"/>
      <c r="E37" s="112"/>
      <c r="F37" s="5"/>
      <c r="G37" s="5"/>
      <c r="H37" s="5"/>
      <c r="I37" s="5"/>
      <c r="J37" s="5"/>
      <c r="K37" s="1"/>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5"/>
      <c r="B38" s="7" t="s">
        <v>52</v>
      </c>
      <c r="C38" s="5" t="str">
        <f>[1]!xln(C39)</f>
        <v xml:space="preserve"> - 4000 / 500 × (20² / 8 - 290² × (1 - SECH[0.069 / 2]))</v>
      </c>
      <c r="D38" s="5"/>
      <c r="E38" s="5"/>
      <c r="F38" s="5"/>
      <c r="G38" s="5"/>
      <c r="H38" s="5"/>
      <c r="I38" s="5"/>
      <c r="J38" s="111"/>
      <c r="K38" s="1"/>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5"/>
      <c r="B39" s="7" t="s">
        <v>51</v>
      </c>
      <c r="C39" s="42">
        <f>-H20/H19*(H18^2/8-C27^2*(1-_xlfn.SECH(C31/2)))</f>
        <v>-0.19831668784098611</v>
      </c>
      <c r="D39" s="5" t="s">
        <v>50</v>
      </c>
      <c r="E39" s="5"/>
      <c r="F39" s="5"/>
      <c r="G39" s="5"/>
      <c r="H39" s="5"/>
      <c r="I39" s="5"/>
      <c r="J39" s="5"/>
      <c r="K39" s="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K40" s="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5"/>
      <c r="B41" s="7"/>
      <c r="C41" s="5"/>
      <c r="D41" s="5"/>
      <c r="E41" s="5"/>
      <c r="F41" s="5"/>
      <c r="G41" s="5"/>
      <c r="H41" s="5"/>
      <c r="I41" s="5"/>
      <c r="J41" s="5"/>
      <c r="K41" s="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5"/>
      <c r="B42" s="2"/>
      <c r="C42" s="42"/>
      <c r="D42" s="110"/>
      <c r="E42" s="5"/>
      <c r="F42" s="5"/>
      <c r="G42" s="5"/>
      <c r="H42" s="5"/>
      <c r="I42" s="5"/>
      <c r="J42" s="5"/>
      <c r="K42" s="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5"/>
      <c r="B43" s="5"/>
      <c r="C43" s="5"/>
      <c r="D43" s="5"/>
      <c r="E43" s="5"/>
      <c r="F43" s="5"/>
      <c r="G43" s="5"/>
      <c r="H43" s="5"/>
      <c r="I43" s="5"/>
      <c r="J43" s="5"/>
      <c r="K43" s="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K44" s="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5"/>
      <c r="B45" s="5"/>
      <c r="C45" s="5"/>
      <c r="D45" s="5"/>
      <c r="E45" s="5"/>
      <c r="F45" s="5"/>
      <c r="G45" s="5"/>
      <c r="H45" s="5"/>
      <c r="I45" s="5"/>
      <c r="J45" s="5"/>
      <c r="K45" s="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79"/>
      <c r="B46" s="81"/>
      <c r="C46" s="79"/>
      <c r="D46" s="77"/>
      <c r="E46" s="75"/>
      <c r="F46" s="82"/>
      <c r="G46" s="77"/>
      <c r="H46" s="98"/>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79"/>
      <c r="B47" s="79"/>
      <c r="C47" s="83"/>
      <c r="D47" s="84"/>
      <c r="E47" s="75"/>
      <c r="F47" s="84"/>
      <c r="G47" s="77"/>
      <c r="H47" s="97"/>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0"/>
      <c r="B48" s="77"/>
      <c r="C48" s="88"/>
      <c r="D48" s="75"/>
      <c r="E48" s="75"/>
      <c r="F48" s="80"/>
      <c r="G48" s="86"/>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9"/>
      <c r="D49" s="85"/>
      <c r="E49" s="83"/>
      <c r="F49" s="75"/>
      <c r="G49" s="89"/>
      <c r="H49" s="78"/>
      <c r="I49" s="90"/>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7"/>
      <c r="C50" s="88"/>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1"/>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92"/>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93"/>
      <c r="C54" s="82"/>
      <c r="D54" s="82"/>
      <c r="E54" s="76"/>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75"/>
      <c r="B55" s="82"/>
      <c r="C55" s="82"/>
      <c r="D55" s="76"/>
      <c r="E55" s="82"/>
      <c r="F55" s="75"/>
      <c r="G55" s="75"/>
      <c r="H55" s="82"/>
      <c r="I55" s="75"/>
      <c r="J55" s="75"/>
      <c r="K55" s="75"/>
      <c r="L55" s="30"/>
      <c r="M55" s="27"/>
      <c r="N55" s="27"/>
      <c r="O55" s="27"/>
      <c r="P55" s="27"/>
      <c r="Q55" s="27"/>
      <c r="R55" s="27"/>
      <c r="S55" s="27"/>
      <c r="T55" s="27"/>
      <c r="U55" s="30"/>
      <c r="V55" s="40"/>
      <c r="W55" s="40"/>
      <c r="X55" s="30"/>
      <c r="Y55" s="18"/>
      <c r="Z55" s="5"/>
      <c r="AA55" s="41"/>
      <c r="AB55" s="5"/>
      <c r="AC55" s="5"/>
      <c r="AD55" s="5"/>
      <c r="AE55" s="5"/>
      <c r="AF55" s="5"/>
      <c r="AG55" s="5"/>
      <c r="AH55" s="5"/>
      <c r="AI55" s="5"/>
    </row>
    <row r="56" spans="1:35" s="28" customFormat="1" ht="12.75" x14ac:dyDescent="0.2">
      <c r="A56" s="5"/>
      <c r="B56" s="5"/>
      <c r="C56" s="46"/>
      <c r="D56" s="46"/>
      <c r="E56" s="46"/>
      <c r="F56" s="46"/>
      <c r="G56" s="5"/>
      <c r="H56" s="46"/>
      <c r="I56" s="46"/>
      <c r="J56" s="5"/>
      <c r="K56" s="5"/>
      <c r="L56" s="30"/>
      <c r="M56" s="27"/>
      <c r="N56" s="27"/>
      <c r="O56" s="27"/>
      <c r="P56" s="27"/>
      <c r="Q56" s="27"/>
      <c r="R56" s="27"/>
      <c r="S56" s="27"/>
      <c r="T56" s="27"/>
      <c r="U56" s="30"/>
      <c r="V56" s="40"/>
      <c r="W56" s="40"/>
      <c r="X56" s="30"/>
      <c r="Y56" s="5"/>
      <c r="Z56" s="5"/>
      <c r="AA56" s="5"/>
      <c r="AB56" s="5"/>
      <c r="AC56" s="5"/>
      <c r="AD56" s="5"/>
      <c r="AE56" s="5"/>
      <c r="AF56" s="5"/>
      <c r="AG56" s="5"/>
      <c r="AH56" s="5"/>
      <c r="AI56" s="5"/>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40"/>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6"/>
      <c r="W59" s="40"/>
      <c r="X59" s="30"/>
    </row>
    <row r="60" spans="1:35" s="28" customFormat="1" ht="12.75" x14ac:dyDescent="0.2">
      <c r="A60" s="5"/>
      <c r="B60" s="46"/>
      <c r="C60" s="53"/>
      <c r="D60" s="43"/>
      <c r="E60" s="49"/>
      <c r="F60" s="40"/>
      <c r="G60" s="5"/>
      <c r="H60" s="49"/>
      <c r="I60" s="40"/>
      <c r="J60" s="47"/>
      <c r="K60" s="47"/>
      <c r="L60" s="30"/>
      <c r="M60" s="27"/>
      <c r="N60" s="27"/>
      <c r="O60" s="27"/>
      <c r="P60" s="27"/>
      <c r="Q60" s="27"/>
      <c r="R60" s="27"/>
      <c r="S60" s="27"/>
      <c r="T60" s="27"/>
      <c r="U60" s="30"/>
      <c r="V60" s="5"/>
      <c r="W60" s="5"/>
      <c r="X60" s="30"/>
    </row>
    <row r="61" spans="1:35" s="28" customFormat="1" ht="12.75" x14ac:dyDescent="0.2">
      <c r="A61" s="58"/>
      <c r="B61" s="59"/>
      <c r="C61" s="60"/>
      <c r="D61" s="58"/>
      <c r="E61" s="58"/>
      <c r="F61" s="58"/>
      <c r="G61" s="60"/>
      <c r="H61" s="58"/>
      <c r="I61" s="58"/>
      <c r="J61" s="58"/>
      <c r="K61" s="58"/>
      <c r="L61" s="30"/>
      <c r="M61" s="27"/>
      <c r="N61" s="27"/>
      <c r="O61" s="27"/>
      <c r="P61" s="27"/>
      <c r="Q61" s="27"/>
      <c r="R61" s="27"/>
      <c r="S61" s="27"/>
      <c r="T61" s="27"/>
      <c r="U61" s="30"/>
      <c r="V61" s="30"/>
      <c r="W61" s="30"/>
      <c r="X61" s="30"/>
    </row>
    <row r="62" spans="1:35" s="28" customFormat="1" ht="12.75" x14ac:dyDescent="0.2">
      <c r="A62" s="108"/>
      <c r="B62" s="99"/>
      <c r="C62" s="99"/>
      <c r="D62" s="99"/>
      <c r="E62" s="99"/>
      <c r="F62" s="99"/>
      <c r="G62" s="100"/>
      <c r="H62" s="100"/>
      <c r="I62" s="100"/>
      <c r="J62" s="100"/>
      <c r="K62" s="101"/>
      <c r="L62" s="30"/>
      <c r="M62" s="27"/>
      <c r="N62" s="27"/>
      <c r="O62" s="27"/>
      <c r="P62" s="27"/>
      <c r="Q62" s="27"/>
      <c r="R62" s="27"/>
      <c r="S62" s="27"/>
      <c r="T62" s="27"/>
      <c r="U62" s="30"/>
      <c r="V62" s="30"/>
      <c r="W62" s="30"/>
      <c r="X62" s="30"/>
    </row>
    <row r="63" spans="1:35" s="28" customFormat="1" ht="12.75" x14ac:dyDescent="0.2">
      <c r="A63" s="102"/>
      <c r="B63" s="102"/>
      <c r="C63" s="102"/>
      <c r="D63" s="103"/>
      <c r="E63" s="103"/>
      <c r="F63" s="104"/>
      <c r="G63" s="109"/>
      <c r="H63" s="105"/>
      <c r="I63" s="106"/>
      <c r="J63" s="106"/>
      <c r="K63" s="107"/>
      <c r="L63" s="30"/>
      <c r="M63" s="27"/>
      <c r="N63" s="27"/>
      <c r="O63" s="27"/>
      <c r="P63" s="27"/>
      <c r="Q63" s="27"/>
      <c r="R63" s="27"/>
      <c r="S63" s="27"/>
      <c r="T63" s="27"/>
      <c r="U63" s="30"/>
      <c r="V63" s="30"/>
      <c r="W63" s="30"/>
      <c r="X63" s="30"/>
    </row>
    <row r="64" spans="1:35" s="26" customFormat="1" ht="12.75" x14ac:dyDescent="0.2">
      <c r="F64" s="94"/>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row r="7761" spans="13:20" s="26" customFormat="1" ht="12.75" x14ac:dyDescent="0.2">
      <c r="M7761" s="27"/>
      <c r="N7761" s="27"/>
      <c r="O7761" s="27"/>
      <c r="P7761" s="27"/>
      <c r="Q7761" s="27"/>
      <c r="R7761" s="27"/>
      <c r="S7761" s="27"/>
      <c r="T7761" s="27"/>
    </row>
  </sheetData>
  <mergeCells count="1">
    <mergeCell ref="B13:D13"/>
  </mergeCells>
  <dataValidations count="1">
    <dataValidation type="list" allowBlank="1" showInputMessage="1" showErrorMessage="1" sqref="C16" xr:uid="{00000000-0002-0000-0100-000000000000}">
      <formula1>"2014,2024,7075"</formula1>
    </dataValidation>
  </dataValidations>
  <hyperlinks>
    <hyperlink ref="B13" r:id="rId1" display=" (NASA TM X-73305, 1975)" xr:uid="{B494CDB7-BFB4-4DE1-8B30-D3CC098367A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2018-04-15T16:03:40Z</dcterms:modified>
  <cp:category>Engineering Spreadsheets</cp:category>
</cp:coreProperties>
</file>