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9253EC35-7E1D-4804-AE97-65A97358BE8E}" xr6:coauthVersionLast="31" xr6:coauthVersionMax="31" xr10:uidLastSave="{00000000-0000-0000-0000-000000000000}"/>
  <bookViews>
    <workbookView xWindow="13050" yWindow="375" windowWidth="9990" windowHeight="7935" tabRatio="871" activeTab="1" xr2:uid="{00000000-000D-0000-FFFF-FFFF00000000}"/>
  </bookViews>
  <sheets>
    <sheet name="READ ME" sheetId="36" r:id="rId1"/>
    <sheet name="Analysis" sheetId="31" r:id="rId2"/>
  </sheets>
  <externalReferences>
    <externalReference r:id="rId3"/>
  </externalReferences>
  <definedNames>
    <definedName name="_xlnm.Print_Area" localSheetId="1">Analysis!$A$8:$K$63</definedName>
    <definedName name="_xlnm.Print_Area" localSheetId="0">'READ ME'!$A$8:$K$62</definedName>
    <definedName name="_xlnm.Print_Area">#REF!</definedName>
    <definedName name="sencount" hidden="1">1</definedName>
  </definedNames>
  <calcPr calcId="179017"/>
</workbook>
</file>

<file path=xl/calcChain.xml><?xml version="1.0" encoding="utf-8"?>
<calcChain xmlns="http://schemas.openxmlformats.org/spreadsheetml/2006/main">
  <c r="C27" i="31" l="1"/>
  <c r="C35" i="31" s="1"/>
  <c r="C31" i="31"/>
  <c r="C39" i="31" s="1"/>
  <c r="C33" i="31"/>
  <c r="C26" i="31"/>
  <c r="C25" i="31"/>
  <c r="C38" i="31"/>
  <c r="C30" i="31"/>
  <c r="C29" i="31"/>
  <c r="C34" i="31"/>
  <c r="C37" i="31"/>
  <c r="B12" i="31" l="1"/>
  <c r="C12" i="36"/>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<sst xmlns="http://schemas.openxmlformats.org/spreadsheetml/2006/main" count="107" uniqueCount="75">
  <si>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</si>
  <si>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</si>
  <si>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</si>
  <si>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</si>
  <si>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</si>
  <si>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</si>
  <si>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</si>
  <si>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</si>
  <si>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</si>
  <si>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</si>
  <si>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</si>
  <si>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</si>
  <si>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</si>
  <si>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</si>
  <si>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</si>
  <si>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</si>
  <si>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</si>
  <si>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</si>
  <si>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</si>
  <si>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</si>
  <si>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</si>
  <si>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</si>
  <si>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</si>
  <si>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</si>
  <si>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</si>
  <si>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</si>
  <si>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</si>
  <si>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</si>
  <si>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</si>
  <si>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</si>
  <si>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</si>
  <si>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</si>
  <si>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</si>
  <si>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</si>
  <si>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</si>
  <si>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</si>
  <si>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</si>
  <si>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</si>
  <si>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</si>
  <si>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</si>
  <si>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</si>
  <si>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</si>
  <si>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</si>
  <si>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</si>
  <si>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</si>
  <si>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</si>
  <si>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</si>
  <si>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</si>
  <si>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</si>
  <si>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AA-SM-026-102</t>
  </si>
  <si>
    <t>BEAM ANALYSIS - TENSION FLEXURE - CANTILEVER UDL</t>
  </si>
  <si>
    <t>04/15/2018</t>
  </si>
  <si>
    <t xml:space="preserve"> at B</t>
  </si>
  <si>
    <t>inlb</t>
  </si>
  <si>
    <t>Max Y =</t>
  </si>
  <si>
    <t>=</t>
  </si>
  <si>
    <t>at A</t>
  </si>
  <si>
    <t>Max M =</t>
  </si>
  <si>
    <t>U =</t>
  </si>
  <si>
    <t>j =</t>
  </si>
  <si>
    <t>Results</t>
  </si>
  <si>
    <t>lb/in (transverse unit load)</t>
  </si>
  <si>
    <t>w =</t>
  </si>
  <si>
    <t>lb (axial load)</t>
  </si>
  <si>
    <t>P =</t>
  </si>
  <si>
    <t>in (Total Length of Beam)</t>
  </si>
  <si>
    <t>L =</t>
  </si>
  <si>
    <t>in⁴ (Beam 2nd Moment of Area)</t>
  </si>
  <si>
    <t>I =</t>
  </si>
  <si>
    <t>psi (young's modulus)</t>
  </si>
  <si>
    <t xml:space="preserve">E= </t>
  </si>
  <si>
    <t>Input:</t>
  </si>
  <si>
    <t>Table B 4.6.1-1</t>
  </si>
  <si>
    <t>(NASA TM X-73305, 1975)</t>
  </si>
  <si>
    <t>S. Abbott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</si>
</sst>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4">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1" fontId="15" fillId="0" borderId="0" xfId="2" applyNumberFormat="1" applyFont="1" applyAlignment="1">
      <alignment horizontal="right"/>
    </xf>
    <xf numFmtId="167" fontId="15" fillId="0" borderId="0" xfId="0" applyNumberFormat="1" applyFont="1" applyAlignment="1"/>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2" fontId="3" fillId="0" borderId="0" xfId="2" applyNumberFormat="1" applyFont="1" applyAlignment="1">
      <alignment vertical="top" wrapText="1"/>
    </xf>
    <xf numFmtId="0" fontId="3" fillId="0" borderId="0" xfId="2" applyFont="1" applyAlignment="1" applyProtection="1">
      <alignment vertical="center"/>
      <protection locked="0"/>
    </xf>
    <xf numFmtId="165" fontId="3" fillId="0" borderId="0" xfId="2" applyNumberFormat="1" applyFont="1" applyFill="1" applyAlignment="1" applyProtection="1">
      <alignment horizontal="left"/>
      <protection locked="0"/>
    </xf>
    <xf numFmtId="0" fontId="3" fillId="0" borderId="0" xfId="2" applyFont="1" applyAlignment="1" applyProtection="1">
      <alignment horizontal="right" vertical="center"/>
      <protection locked="0"/>
    </xf>
    <xf numFmtId="2" fontId="3" fillId="0" borderId="0" xfId="2" applyNumberFormat="1" applyFont="1" applyAlignment="1" applyProtection="1">
      <alignment vertical="center" wrapText="1"/>
      <protection locked="0"/>
    </xf>
    <xf numFmtId="2" fontId="3" fillId="0" borderId="0" xfId="2" applyNumberFormat="1" applyFont="1" applyAlignment="1">
      <alignment vertical="top"/>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2" fontId="3" fillId="0" borderId="0" xfId="2" applyNumberFormat="1"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8" fontId="3" fillId="0" borderId="0" xfId="2" applyNumberFormat="1" applyFont="1" applyAlignment="1" applyProtection="1">
      <alignment horizontal="center" vertical="center"/>
      <protection locked="0"/>
    </xf>
    <xf numFmtId="2" fontId="24" fillId="0" borderId="0" xfId="2" applyNumberFormat="1" applyFont="1" applyAlignment="1" applyProtection="1">
      <alignment horizontal="right" vertical="center"/>
      <protection locked="0"/>
    </xf>
    <xf numFmtId="0" fontId="5" fillId="0" borderId="0" xfId="2" applyFont="1" applyProtection="1">
      <protection locked="0"/>
    </xf>
    <xf numFmtId="165" fontId="19" fillId="0" borderId="0" xfId="2" applyNumberFormat="1" applyFont="1"/>
    <xf numFmtId="165" fontId="24" fillId="0" borderId="0" xfId="2" applyNumberFormat="1" applyFont="1" applyAlignment="1" applyProtection="1">
      <alignment horizontal="right" vertical="center"/>
      <protection locked="0"/>
    </xf>
    <xf numFmtId="1" fontId="19" fillId="0" borderId="0" xfId="2" applyNumberFormat="1" applyFont="1"/>
    <xf numFmtId="0" fontId="2" fillId="0" borderId="0" xfId="2"/>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5" fillId="0" borderId="0" xfId="4" applyFont="1" applyAlignment="1" applyProtection="1">
      <alignment horizontal="left"/>
    </xf>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38997"/>
          <a:ext cx="2491147" cy="575063"/>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61</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445195</xdr:colOff>
      <xdr:row>14</xdr:row>
      <xdr:rowOff>83228</xdr:rowOff>
    </xdr:from>
    <xdr:to>
      <xdr:col>4</xdr:col>
      <xdr:colOff>329245</xdr:colOff>
      <xdr:row>21</xdr:row>
      <xdr:rowOff>77332</xdr:rowOff>
    </xdr:to>
    <xdr:grpSp>
      <xdr:nvGrpSpPr>
        <xdr:cNvPr id="7" name="Group 6">
          <a:extLst>
            <a:ext uri="{FF2B5EF4-FFF2-40B4-BE49-F238E27FC236}">
              <a16:creationId xmlns:a16="http://schemas.microsoft.com/office/drawing/2014/main" id="{F862C673-D773-415D-AB98-F1BB70E4CF67}"/>
            </a:ext>
          </a:extLst>
        </xdr:cNvPr>
        <xdr:cNvGrpSpPr/>
      </xdr:nvGrpSpPr>
      <xdr:grpSpPr>
        <a:xfrm>
          <a:off x="445195" y="2324404"/>
          <a:ext cx="2349344" cy="1103487"/>
          <a:chOff x="374469" y="2620228"/>
          <a:chExt cx="2356139" cy="1244297"/>
        </a:xfrm>
      </xdr:grpSpPr>
      <xdr:grpSp>
        <xdr:nvGrpSpPr>
          <xdr:cNvPr id="8" name="Group 48">
            <a:extLst>
              <a:ext uri="{FF2B5EF4-FFF2-40B4-BE49-F238E27FC236}">
                <a16:creationId xmlns:a16="http://schemas.microsoft.com/office/drawing/2014/main" id="{C3E53DEA-9924-4B97-96BC-A0A84F35C189}"/>
              </a:ext>
            </a:extLst>
          </xdr:cNvPr>
          <xdr:cNvGrpSpPr>
            <a:grpSpLocks/>
          </xdr:cNvGrpSpPr>
        </xdr:nvGrpSpPr>
        <xdr:grpSpPr bwMode="auto">
          <a:xfrm flipH="1">
            <a:off x="1924672" y="3284473"/>
            <a:ext cx="47456" cy="268277"/>
            <a:chOff x="242" y="4023"/>
            <a:chExt cx="5" cy="26"/>
          </a:xfrm>
        </xdr:grpSpPr>
        <xdr:sp macro="" textlink="">
          <xdr:nvSpPr>
            <xdr:cNvPr id="34" name="Line 49">
              <a:extLst>
                <a:ext uri="{FF2B5EF4-FFF2-40B4-BE49-F238E27FC236}">
                  <a16:creationId xmlns:a16="http://schemas.microsoft.com/office/drawing/2014/main" id="{5B2BD816-D30F-41DD-80D6-D6A6E6BD20DE}"/>
                </a:ext>
              </a:extLst>
            </xdr:cNvPr>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35" name="Line 50">
              <a:extLst>
                <a:ext uri="{FF2B5EF4-FFF2-40B4-BE49-F238E27FC236}">
                  <a16:creationId xmlns:a16="http://schemas.microsoft.com/office/drawing/2014/main" id="{2D7B53AF-2861-4FB1-839D-A8AC7F76AE8B}"/>
                </a:ext>
              </a:extLst>
            </xdr:cNvPr>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36" name="Line 51">
              <a:extLst>
                <a:ext uri="{FF2B5EF4-FFF2-40B4-BE49-F238E27FC236}">
                  <a16:creationId xmlns:a16="http://schemas.microsoft.com/office/drawing/2014/main" id="{9ECA4F4E-E466-40A9-A6E0-1535F8E0AEB8}"/>
                </a:ext>
              </a:extLst>
            </xdr:cNvPr>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37" name="Line 52">
              <a:extLst>
                <a:ext uri="{FF2B5EF4-FFF2-40B4-BE49-F238E27FC236}">
                  <a16:creationId xmlns:a16="http://schemas.microsoft.com/office/drawing/2014/main" id="{6C8E1095-698E-41AF-9703-39E8D5465D96}"/>
                </a:ext>
              </a:extLst>
            </xdr:cNvPr>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38" name="Line 53">
              <a:extLst>
                <a:ext uri="{FF2B5EF4-FFF2-40B4-BE49-F238E27FC236}">
                  <a16:creationId xmlns:a16="http://schemas.microsoft.com/office/drawing/2014/main" id="{5F497138-40BC-4F07-A357-E9E53814A0F8}"/>
                </a:ext>
              </a:extLst>
            </xdr:cNvPr>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39" name="Line 54">
              <a:extLst>
                <a:ext uri="{FF2B5EF4-FFF2-40B4-BE49-F238E27FC236}">
                  <a16:creationId xmlns:a16="http://schemas.microsoft.com/office/drawing/2014/main" id="{86D0166A-6719-499F-B29A-A6B2D882865D}"/>
                </a:ext>
              </a:extLst>
            </xdr:cNvPr>
            <xdr:cNvSpPr>
              <a:spLocks noChangeShapeType="1"/>
            </xdr:cNvSpPr>
          </xdr:nvSpPr>
          <xdr:spPr bwMode="auto">
            <a:xfrm flipH="1">
              <a:off x="242" y="4045"/>
              <a:ext cx="5" cy="4"/>
            </a:xfrm>
            <a:prstGeom prst="line">
              <a:avLst/>
            </a:prstGeom>
            <a:noFill/>
            <a:ln w="9525">
              <a:solidFill>
                <a:srgbClr val="000000"/>
              </a:solidFill>
              <a:round/>
              <a:headEnd/>
              <a:tailEnd/>
            </a:ln>
          </xdr:spPr>
        </xdr:sp>
      </xdr:grpSp>
      <xdr:cxnSp macro="">
        <xdr:nvCxnSpPr>
          <xdr:cNvPr id="9" name="Straight Connector 8">
            <a:extLst>
              <a:ext uri="{FF2B5EF4-FFF2-40B4-BE49-F238E27FC236}">
                <a16:creationId xmlns:a16="http://schemas.microsoft.com/office/drawing/2014/main" id="{3CA52947-A2EA-4A9D-905A-5EE0E40F4FC2}"/>
              </a:ext>
            </a:extLst>
          </xdr:cNvPr>
          <xdr:cNvCxnSpPr/>
        </xdr:nvCxnSpPr>
        <xdr:spPr bwMode="auto">
          <a:xfrm>
            <a:off x="629098" y="2678542"/>
            <a:ext cx="0" cy="34333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0" name="Straight Arrow Connector 9">
            <a:extLst>
              <a:ext uri="{FF2B5EF4-FFF2-40B4-BE49-F238E27FC236}">
                <a16:creationId xmlns:a16="http://schemas.microsoft.com/office/drawing/2014/main" id="{63D3AF23-4DF0-4B21-97D2-22BBC07ED559}"/>
              </a:ext>
            </a:extLst>
          </xdr:cNvPr>
          <xdr:cNvCxnSpPr/>
        </xdr:nvCxnSpPr>
        <xdr:spPr bwMode="auto">
          <a:xfrm>
            <a:off x="629098" y="2876716"/>
            <a:ext cx="1286745"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11" name="Arc 10">
            <a:extLst>
              <a:ext uri="{FF2B5EF4-FFF2-40B4-BE49-F238E27FC236}">
                <a16:creationId xmlns:a16="http://schemas.microsoft.com/office/drawing/2014/main" id="{C02B9505-2459-43B2-A5EB-F05E6E943BF7}"/>
              </a:ext>
            </a:extLst>
          </xdr:cNvPr>
          <xdr:cNvSpPr/>
        </xdr:nvSpPr>
        <xdr:spPr bwMode="auto">
          <a:xfrm>
            <a:off x="1940381" y="3259266"/>
            <a:ext cx="334813" cy="374700"/>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12" name="TextBox 11">
            <a:extLst>
              <a:ext uri="{FF2B5EF4-FFF2-40B4-BE49-F238E27FC236}">
                <a16:creationId xmlns:a16="http://schemas.microsoft.com/office/drawing/2014/main" id="{5DB6C0FD-73AD-496F-827A-66EF2DEFAEDA}"/>
              </a:ext>
            </a:extLst>
          </xdr:cNvPr>
          <xdr:cNvSpPr txBox="1"/>
        </xdr:nvSpPr>
        <xdr:spPr>
          <a:xfrm>
            <a:off x="2193699" y="3448605"/>
            <a:ext cx="357169" cy="270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B</a:t>
            </a:r>
          </a:p>
        </xdr:txBody>
      </xdr:sp>
      <xdr:sp macro="" textlink="">
        <xdr:nvSpPr>
          <xdr:cNvPr id="13" name="TextBox 12">
            <a:extLst>
              <a:ext uri="{FF2B5EF4-FFF2-40B4-BE49-F238E27FC236}">
                <a16:creationId xmlns:a16="http://schemas.microsoft.com/office/drawing/2014/main" id="{1ABD017A-E0B4-4B89-BD28-7BD1F930BA27}"/>
              </a:ext>
            </a:extLst>
          </xdr:cNvPr>
          <xdr:cNvSpPr txBox="1"/>
        </xdr:nvSpPr>
        <xdr:spPr>
          <a:xfrm>
            <a:off x="397596" y="2633861"/>
            <a:ext cx="254493" cy="2731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14" name="Straight Connector 13">
            <a:extLst>
              <a:ext uri="{FF2B5EF4-FFF2-40B4-BE49-F238E27FC236}">
                <a16:creationId xmlns:a16="http://schemas.microsoft.com/office/drawing/2014/main" id="{4E286053-92A0-4503-A704-B7E3466384E4}"/>
              </a:ext>
            </a:extLst>
          </xdr:cNvPr>
          <xdr:cNvCxnSpPr/>
        </xdr:nvCxnSpPr>
        <xdr:spPr bwMode="auto">
          <a:xfrm flipH="1">
            <a:off x="2013366" y="3422072"/>
            <a:ext cx="60765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5" name="TextBox 14">
            <a:extLst>
              <a:ext uri="{FF2B5EF4-FFF2-40B4-BE49-F238E27FC236}">
                <a16:creationId xmlns:a16="http://schemas.microsoft.com/office/drawing/2014/main" id="{CB71E7A7-A729-4145-91CC-F1AC7DAAF8DC}"/>
              </a:ext>
            </a:extLst>
          </xdr:cNvPr>
          <xdr:cNvSpPr txBox="1"/>
        </xdr:nvSpPr>
        <xdr:spPr>
          <a:xfrm>
            <a:off x="2471642" y="3169190"/>
            <a:ext cx="258966" cy="2731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16" name="Straight Connector 15">
            <a:extLst>
              <a:ext uri="{FF2B5EF4-FFF2-40B4-BE49-F238E27FC236}">
                <a16:creationId xmlns:a16="http://schemas.microsoft.com/office/drawing/2014/main" id="{FD2C929E-1F93-4D68-90F8-701BD6FC451A}"/>
              </a:ext>
            </a:extLst>
          </xdr:cNvPr>
          <xdr:cNvCxnSpPr/>
        </xdr:nvCxnSpPr>
        <xdr:spPr bwMode="auto">
          <a:xfrm>
            <a:off x="1919546" y="2678542"/>
            <a:ext cx="0" cy="57075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7" name="TextBox 16">
            <a:extLst>
              <a:ext uri="{FF2B5EF4-FFF2-40B4-BE49-F238E27FC236}">
                <a16:creationId xmlns:a16="http://schemas.microsoft.com/office/drawing/2014/main" id="{E9FC07E9-FFCE-4093-8738-BC0CDA5FDA75}"/>
              </a:ext>
            </a:extLst>
          </xdr:cNvPr>
          <xdr:cNvSpPr txBox="1"/>
        </xdr:nvSpPr>
        <xdr:spPr>
          <a:xfrm>
            <a:off x="1161264" y="2620228"/>
            <a:ext cx="240463" cy="2731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sp macro="" textlink="">
        <xdr:nvSpPr>
          <xdr:cNvPr id="18" name="Freeform: Shape 17">
            <a:extLst>
              <a:ext uri="{FF2B5EF4-FFF2-40B4-BE49-F238E27FC236}">
                <a16:creationId xmlns:a16="http://schemas.microsoft.com/office/drawing/2014/main" id="{9479CC3D-BB13-497A-8BCF-0F90DE94EFAD}"/>
              </a:ext>
            </a:extLst>
          </xdr:cNvPr>
          <xdr:cNvSpPr/>
        </xdr:nvSpPr>
        <xdr:spPr bwMode="auto">
          <a:xfrm>
            <a:off x="629098" y="3422072"/>
            <a:ext cx="1297194" cy="123866"/>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Lst>
            <a:ahLst/>
            <a:cxnLst>
              <a:cxn ang="0">
                <a:pos x="connsiteX0" y="connsiteY0"/>
              </a:cxn>
              <a:cxn ang="0">
                <a:pos x="connsiteX1" y="connsiteY1"/>
              </a:cxn>
            </a:cxnLst>
            <a:rect l="l" t="t" r="r" b="b"/>
            <a:pathLst>
              <a:path w="1304693" h="122663">
                <a:moveTo>
                  <a:pt x="1304693" y="0"/>
                </a:moveTo>
                <a:cubicBezTo>
                  <a:pt x="866078" y="0"/>
                  <a:pt x="427464" y="33453"/>
                  <a:pt x="0" y="122663"/>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19" name="TextBox 18">
            <a:extLst>
              <a:ext uri="{FF2B5EF4-FFF2-40B4-BE49-F238E27FC236}">
                <a16:creationId xmlns:a16="http://schemas.microsoft.com/office/drawing/2014/main" id="{9CCB2C46-D391-486F-9493-30B3A4CFEF9B}"/>
              </a:ext>
            </a:extLst>
          </xdr:cNvPr>
          <xdr:cNvSpPr txBox="1"/>
        </xdr:nvSpPr>
        <xdr:spPr>
          <a:xfrm>
            <a:off x="512496" y="3591407"/>
            <a:ext cx="267336" cy="273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sp macro="" textlink="">
        <xdr:nvSpPr>
          <xdr:cNvPr id="20" name="TextBox 19">
            <a:extLst>
              <a:ext uri="{FF2B5EF4-FFF2-40B4-BE49-F238E27FC236}">
                <a16:creationId xmlns:a16="http://schemas.microsoft.com/office/drawing/2014/main" id="{28EFB13A-DF78-44D2-A34E-FC7592F55F63}"/>
              </a:ext>
            </a:extLst>
          </xdr:cNvPr>
          <xdr:cNvSpPr txBox="1"/>
        </xdr:nvSpPr>
        <xdr:spPr>
          <a:xfrm>
            <a:off x="1949364" y="3168769"/>
            <a:ext cx="265348" cy="269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cxnSp macro="">
        <xdr:nvCxnSpPr>
          <xdr:cNvPr id="21" name="Straight Arrow Connector 20">
            <a:extLst>
              <a:ext uri="{FF2B5EF4-FFF2-40B4-BE49-F238E27FC236}">
                <a16:creationId xmlns:a16="http://schemas.microsoft.com/office/drawing/2014/main" id="{061AAE7E-B5D9-47D3-9F52-AD08D13C2085}"/>
              </a:ext>
            </a:extLst>
          </xdr:cNvPr>
          <xdr:cNvCxnSpPr>
            <a:stCxn id="18" idx="0"/>
          </xdr:cNvCxnSpPr>
        </xdr:nvCxnSpPr>
        <xdr:spPr bwMode="auto">
          <a:xfrm flipH="1" flipV="1">
            <a:off x="624840" y="3421380"/>
            <a:ext cx="1301452" cy="692"/>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cxnSp macro="">
        <xdr:nvCxnSpPr>
          <xdr:cNvPr id="22" name="Straight Arrow Connector 21">
            <a:extLst>
              <a:ext uri="{FF2B5EF4-FFF2-40B4-BE49-F238E27FC236}">
                <a16:creationId xmlns:a16="http://schemas.microsoft.com/office/drawing/2014/main" id="{DE25B98C-0FF9-44EB-984D-4CBE86FB511D}"/>
              </a:ext>
            </a:extLst>
          </xdr:cNvPr>
          <xdr:cNvCxnSpPr/>
        </xdr:nvCxnSpPr>
        <xdr:spPr bwMode="auto">
          <a:xfrm>
            <a:off x="631121"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3" name="Straight Arrow Connector 22">
            <a:extLst>
              <a:ext uri="{FF2B5EF4-FFF2-40B4-BE49-F238E27FC236}">
                <a16:creationId xmlns:a16="http://schemas.microsoft.com/office/drawing/2014/main" id="{8F4EB153-3217-48A2-9A28-52655FCEB144}"/>
              </a:ext>
            </a:extLst>
          </xdr:cNvPr>
          <xdr:cNvCxnSpPr/>
        </xdr:nvCxnSpPr>
        <xdr:spPr bwMode="auto">
          <a:xfrm>
            <a:off x="774450"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4" name="Straight Arrow Connector 23">
            <a:extLst>
              <a:ext uri="{FF2B5EF4-FFF2-40B4-BE49-F238E27FC236}">
                <a16:creationId xmlns:a16="http://schemas.microsoft.com/office/drawing/2014/main" id="{F40DF4D4-8504-4CFE-A9CF-37514ECA5D9E}"/>
              </a:ext>
            </a:extLst>
          </xdr:cNvPr>
          <xdr:cNvCxnSpPr/>
        </xdr:nvCxnSpPr>
        <xdr:spPr bwMode="auto">
          <a:xfrm>
            <a:off x="917779"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5" name="Straight Arrow Connector 24">
            <a:extLst>
              <a:ext uri="{FF2B5EF4-FFF2-40B4-BE49-F238E27FC236}">
                <a16:creationId xmlns:a16="http://schemas.microsoft.com/office/drawing/2014/main" id="{8D89CA24-A26C-45DF-8B75-DBB3B05A6D02}"/>
              </a:ext>
            </a:extLst>
          </xdr:cNvPr>
          <xdr:cNvCxnSpPr/>
        </xdr:nvCxnSpPr>
        <xdr:spPr bwMode="auto">
          <a:xfrm>
            <a:off x="106110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6" name="Straight Arrow Connector 25">
            <a:extLst>
              <a:ext uri="{FF2B5EF4-FFF2-40B4-BE49-F238E27FC236}">
                <a16:creationId xmlns:a16="http://schemas.microsoft.com/office/drawing/2014/main" id="{0B1914B6-7590-415F-A456-B09338473A2C}"/>
              </a:ext>
            </a:extLst>
          </xdr:cNvPr>
          <xdr:cNvCxnSpPr/>
        </xdr:nvCxnSpPr>
        <xdr:spPr bwMode="auto">
          <a:xfrm>
            <a:off x="1204437"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7" name="Straight Arrow Connector 26">
            <a:extLst>
              <a:ext uri="{FF2B5EF4-FFF2-40B4-BE49-F238E27FC236}">
                <a16:creationId xmlns:a16="http://schemas.microsoft.com/office/drawing/2014/main" id="{0CF98974-9C40-48CD-9683-30F06D6BEFD7}"/>
              </a:ext>
            </a:extLst>
          </xdr:cNvPr>
          <xdr:cNvCxnSpPr/>
        </xdr:nvCxnSpPr>
        <xdr:spPr bwMode="auto">
          <a:xfrm>
            <a:off x="1348311"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8" name="Straight Arrow Connector 27">
            <a:extLst>
              <a:ext uri="{FF2B5EF4-FFF2-40B4-BE49-F238E27FC236}">
                <a16:creationId xmlns:a16="http://schemas.microsoft.com/office/drawing/2014/main" id="{1B2D9AD6-8798-4BE8-94FF-30640300806E}"/>
              </a:ext>
            </a:extLst>
          </xdr:cNvPr>
          <xdr:cNvCxnSpPr/>
        </xdr:nvCxnSpPr>
        <xdr:spPr bwMode="auto">
          <a:xfrm>
            <a:off x="1491640"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9" name="Straight Arrow Connector 28">
            <a:extLst>
              <a:ext uri="{FF2B5EF4-FFF2-40B4-BE49-F238E27FC236}">
                <a16:creationId xmlns:a16="http://schemas.microsoft.com/office/drawing/2014/main" id="{F350B523-88D3-49B4-8F0C-0F57C8F2F096}"/>
              </a:ext>
            </a:extLst>
          </xdr:cNvPr>
          <xdr:cNvCxnSpPr/>
        </xdr:nvCxnSpPr>
        <xdr:spPr bwMode="auto">
          <a:xfrm>
            <a:off x="1634969"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0" name="Straight Arrow Connector 29">
            <a:extLst>
              <a:ext uri="{FF2B5EF4-FFF2-40B4-BE49-F238E27FC236}">
                <a16:creationId xmlns:a16="http://schemas.microsoft.com/office/drawing/2014/main" id="{49C0FA4D-A9BF-453B-A9CE-19736CEB18F0}"/>
              </a:ext>
            </a:extLst>
          </xdr:cNvPr>
          <xdr:cNvCxnSpPr/>
        </xdr:nvCxnSpPr>
        <xdr:spPr bwMode="auto">
          <a:xfrm>
            <a:off x="177829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1" name="Straight Arrow Connector 30">
            <a:extLst>
              <a:ext uri="{FF2B5EF4-FFF2-40B4-BE49-F238E27FC236}">
                <a16:creationId xmlns:a16="http://schemas.microsoft.com/office/drawing/2014/main" id="{0A474697-C610-483F-9257-8B696C56BA94}"/>
              </a:ext>
            </a:extLst>
          </xdr:cNvPr>
          <xdr:cNvCxnSpPr/>
        </xdr:nvCxnSpPr>
        <xdr:spPr bwMode="auto">
          <a:xfrm>
            <a:off x="192107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2" name="Straight Connector 31">
            <a:extLst>
              <a:ext uri="{FF2B5EF4-FFF2-40B4-BE49-F238E27FC236}">
                <a16:creationId xmlns:a16="http://schemas.microsoft.com/office/drawing/2014/main" id="{5BAD7AF5-9F52-4E67-A0A1-7409C8C8E2C3}"/>
              </a:ext>
            </a:extLst>
          </xdr:cNvPr>
          <xdr:cNvCxnSpPr/>
        </xdr:nvCxnSpPr>
        <xdr:spPr bwMode="auto">
          <a:xfrm>
            <a:off x="630282" y="3057253"/>
            <a:ext cx="1292679"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33" name="TextBox 32">
            <a:extLst>
              <a:ext uri="{FF2B5EF4-FFF2-40B4-BE49-F238E27FC236}">
                <a16:creationId xmlns:a16="http://schemas.microsoft.com/office/drawing/2014/main" id="{B85AC263-03EC-429C-862E-D7B84F7D858C}"/>
              </a:ext>
            </a:extLst>
          </xdr:cNvPr>
          <xdr:cNvSpPr txBox="1"/>
        </xdr:nvSpPr>
        <xdr:spPr>
          <a:xfrm>
            <a:off x="374469" y="3075215"/>
            <a:ext cx="307711" cy="269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a:t>
            </a:r>
            <a:endParaRPr lang="en-CA" sz="1000" baseline="-25000"/>
          </a:p>
        </xdr:txBody>
      </xdr:sp>
    </xdr:grpSp>
    <xdr:clientData/>
  </xdr:twoCellAnchor>
  <xdr:twoCellAnchor>
    <xdr:from>
      <xdr:col>0</xdr:col>
      <xdr:colOff>362573</xdr:colOff>
      <xdr:row>19</xdr:row>
      <xdr:rowOff>92475</xdr:rowOff>
    </xdr:from>
    <xdr:to>
      <xdr:col>0</xdr:col>
      <xdr:colOff>599822</xdr:colOff>
      <xdr:row>19</xdr:row>
      <xdr:rowOff>92475</xdr:rowOff>
    </xdr:to>
    <xdr:cxnSp macro="">
      <xdr:nvCxnSpPr>
        <xdr:cNvPr id="40" name="Straight Arrow Connector 39">
          <a:extLst>
            <a:ext uri="{FF2B5EF4-FFF2-40B4-BE49-F238E27FC236}">
              <a16:creationId xmlns:a16="http://schemas.microsoft.com/office/drawing/2014/main" id="{4E083F54-B9FD-4BAD-AFAC-DD3C338D445B}"/>
            </a:ext>
          </a:extLst>
        </xdr:cNvPr>
        <xdr:cNvCxnSpPr/>
      </xdr:nvCxnSpPr>
      <xdr:spPr bwMode="auto">
        <a:xfrm flipH="1">
          <a:off x="362573" y="3207150"/>
          <a:ext cx="237249"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286675</xdr:colOff>
      <xdr:row>19</xdr:row>
      <xdr:rowOff>116665</xdr:rowOff>
    </xdr:from>
    <xdr:ext cx="250903" cy="248851"/>
    <xdr:sp macro="" textlink="">
      <xdr:nvSpPr>
        <xdr:cNvPr id="41" name="TextBox 40">
          <a:extLst>
            <a:ext uri="{FF2B5EF4-FFF2-40B4-BE49-F238E27FC236}">
              <a16:creationId xmlns:a16="http://schemas.microsoft.com/office/drawing/2014/main" id="{863E23A1-7FBA-4431-8348-104634EB5A95}"/>
            </a:ext>
          </a:extLst>
        </xdr:cNvPr>
        <xdr:cNvSpPr txBox="1"/>
      </xdr:nvSpPr>
      <xdr:spPr>
        <a:xfrm>
          <a:off x="286675" y="3231340"/>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5-astronautics-structures-manual-volume-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30" t="s">
        <v>36</v>
      </c>
      <c r="C16" s="130"/>
      <c r="D16" s="130"/>
      <c r="E16" s="130"/>
      <c r="F16" s="130"/>
      <c r="G16" s="130"/>
      <c r="H16" s="130"/>
      <c r="I16" s="130"/>
      <c r="J16" s="130"/>
      <c r="M16" s="65"/>
      <c r="N16" s="65"/>
      <c r="O16" s="65"/>
      <c r="P16" s="65"/>
      <c r="Q16" s="65"/>
      <c r="R16" s="66"/>
      <c r="S16" s="66"/>
      <c r="T16" s="62"/>
      <c r="U16" s="62"/>
      <c r="V16" s="62"/>
      <c r="W16" s="62"/>
      <c r="X16" s="62"/>
      <c r="Y16" s="62"/>
    </row>
    <row r="17" spans="1:25" s="5" customFormat="1" ht="12.75" x14ac:dyDescent="0.2">
      <c r="B17" s="130"/>
      <c r="C17" s="130"/>
      <c r="D17" s="130"/>
      <c r="E17" s="130"/>
      <c r="F17" s="130"/>
      <c r="G17" s="130"/>
      <c r="H17" s="130"/>
      <c r="I17" s="130"/>
      <c r="J17" s="130"/>
      <c r="M17" s="65"/>
      <c r="N17" s="65"/>
      <c r="O17" s="65"/>
      <c r="P17" s="65"/>
      <c r="Q17" s="65"/>
      <c r="R17" s="66"/>
      <c r="S17" s="66"/>
      <c r="T17" s="62"/>
      <c r="U17" s="62"/>
      <c r="V17" s="62"/>
      <c r="W17" s="62"/>
      <c r="X17" s="62"/>
      <c r="Y17" s="62"/>
    </row>
    <row r="18" spans="1:25" s="5" customFormat="1" ht="12.75" x14ac:dyDescent="0.2">
      <c r="B18" s="130"/>
      <c r="C18" s="130"/>
      <c r="D18" s="130"/>
      <c r="E18" s="130"/>
      <c r="F18" s="130"/>
      <c r="G18" s="130"/>
      <c r="H18" s="130"/>
      <c r="I18" s="130"/>
      <c r="J18" s="130"/>
      <c r="M18" s="65"/>
      <c r="N18" s="65"/>
      <c r="O18" s="65"/>
      <c r="P18" s="65"/>
      <c r="Q18" s="65"/>
      <c r="R18" s="66"/>
      <c r="S18" s="66"/>
      <c r="T18" s="62"/>
      <c r="U18" s="62"/>
      <c r="V18" s="62"/>
      <c r="W18" s="62"/>
      <c r="X18" s="62"/>
      <c r="Y18" s="62"/>
    </row>
    <row r="19" spans="1:25" s="5" customFormat="1" ht="12.75" x14ac:dyDescent="0.2">
      <c r="B19" s="130"/>
      <c r="C19" s="130"/>
      <c r="D19" s="130"/>
      <c r="E19" s="130"/>
      <c r="F19" s="130"/>
      <c r="G19" s="130"/>
      <c r="H19" s="130"/>
      <c r="I19" s="130"/>
      <c r="J19" s="130"/>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30" t="s">
        <v>37</v>
      </c>
      <c r="C22" s="130"/>
      <c r="D22" s="130"/>
      <c r="E22" s="130"/>
      <c r="F22" s="130"/>
      <c r="G22" s="130"/>
      <c r="H22" s="130"/>
      <c r="I22" s="130"/>
      <c r="J22" s="130"/>
      <c r="K22" s="23"/>
      <c r="M22" s="65"/>
      <c r="N22" s="65"/>
      <c r="O22" s="65"/>
      <c r="P22" s="65"/>
      <c r="Q22" s="65"/>
      <c r="R22" s="66"/>
      <c r="S22" s="66"/>
      <c r="T22" s="62"/>
      <c r="U22" s="62"/>
      <c r="V22" s="62"/>
      <c r="W22" s="62"/>
      <c r="X22" s="62"/>
      <c r="Y22" s="62"/>
    </row>
    <row r="23" spans="1:25" s="5" customFormat="1" ht="12.75" x14ac:dyDescent="0.2">
      <c r="A23" s="23"/>
      <c r="B23" s="130"/>
      <c r="C23" s="130"/>
      <c r="D23" s="130"/>
      <c r="E23" s="130"/>
      <c r="F23" s="130"/>
      <c r="G23" s="130"/>
      <c r="H23" s="130"/>
      <c r="I23" s="130"/>
      <c r="J23" s="130"/>
      <c r="K23" s="23"/>
      <c r="M23" s="65"/>
      <c r="N23" s="65"/>
      <c r="O23" s="65"/>
      <c r="P23" s="65"/>
      <c r="Q23" s="65"/>
      <c r="R23" s="66"/>
      <c r="S23" s="69"/>
      <c r="T23" s="62"/>
      <c r="U23" s="62"/>
      <c r="V23" s="62"/>
      <c r="W23" s="62"/>
      <c r="X23" s="62"/>
      <c r="Y23" s="62"/>
    </row>
    <row r="24" spans="1:25" s="5" customFormat="1" ht="12.75" x14ac:dyDescent="0.2">
      <c r="A24" s="23"/>
      <c r="B24" s="130"/>
      <c r="C24" s="130"/>
      <c r="D24" s="130"/>
      <c r="E24" s="130"/>
      <c r="F24" s="130"/>
      <c r="G24" s="130"/>
      <c r="H24" s="130"/>
      <c r="I24" s="130"/>
      <c r="J24" s="130"/>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5"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30" t="s">
        <v>38</v>
      </c>
      <c r="C26" s="130"/>
      <c r="D26" s="130"/>
      <c r="E26" s="130"/>
      <c r="F26" s="130"/>
      <c r="G26" s="130"/>
      <c r="H26" s="130"/>
      <c r="I26" s="130"/>
      <c r="J26" s="130"/>
      <c r="K26" s="23"/>
      <c r="M26" s="65"/>
      <c r="N26" s="65"/>
      <c r="O26" s="65"/>
      <c r="P26" s="65"/>
      <c r="Q26" s="65"/>
      <c r="R26" s="66"/>
      <c r="S26" s="66"/>
      <c r="T26" s="62"/>
      <c r="U26" s="62"/>
      <c r="V26" s="62"/>
      <c r="W26" s="62"/>
      <c r="X26" s="62"/>
      <c r="Y26" s="62"/>
    </row>
    <row r="27" spans="1:25" s="5" customFormat="1" ht="12.75" x14ac:dyDescent="0.2">
      <c r="A27" s="23"/>
      <c r="B27" s="130"/>
      <c r="C27" s="130"/>
      <c r="D27" s="130"/>
      <c r="E27" s="130"/>
      <c r="F27" s="130"/>
      <c r="G27" s="130"/>
      <c r="H27" s="130"/>
      <c r="I27" s="130"/>
      <c r="J27" s="130"/>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30" t="s">
        <v>39</v>
      </c>
      <c r="C29" s="130"/>
      <c r="D29" s="130"/>
      <c r="E29" s="130"/>
      <c r="F29" s="130"/>
      <c r="G29" s="130"/>
      <c r="H29" s="130"/>
      <c r="I29" s="130"/>
      <c r="J29" s="130"/>
      <c r="K29" s="23"/>
      <c r="M29" s="65"/>
      <c r="N29" s="65"/>
      <c r="O29" s="65"/>
      <c r="P29" s="65"/>
      <c r="Q29" s="65"/>
      <c r="R29" s="66"/>
      <c r="S29" s="66"/>
      <c r="T29" s="62"/>
      <c r="U29" s="62"/>
      <c r="V29" s="62"/>
      <c r="W29" s="62"/>
      <c r="X29" s="62"/>
      <c r="Y29" s="62"/>
    </row>
    <row r="30" spans="1:25" s="5" customFormat="1" ht="12.75" x14ac:dyDescent="0.2">
      <c r="A30" s="23"/>
      <c r="B30" s="130"/>
      <c r="C30" s="130"/>
      <c r="D30" s="130"/>
      <c r="E30" s="130"/>
      <c r="F30" s="130"/>
      <c r="G30" s="130"/>
      <c r="H30" s="130"/>
      <c r="I30" s="130"/>
      <c r="J30" s="130"/>
      <c r="K30" s="23"/>
      <c r="M30" s="65"/>
      <c r="N30" s="65"/>
      <c r="O30" s="65"/>
      <c r="P30" s="65"/>
      <c r="Q30" s="65"/>
      <c r="R30" s="66"/>
      <c r="S30" s="66"/>
      <c r="T30" s="62"/>
      <c r="U30" s="62"/>
      <c r="V30" s="62"/>
      <c r="W30" s="62"/>
      <c r="X30" s="62"/>
      <c r="Y30" s="62"/>
    </row>
    <row r="31" spans="1:25" s="5" customFormat="1" ht="12.75" customHeight="1" x14ac:dyDescent="0.2">
      <c r="A31" s="23"/>
      <c r="B31" s="130"/>
      <c r="C31" s="130"/>
      <c r="D31" s="130"/>
      <c r="E31" s="130"/>
      <c r="F31" s="130"/>
      <c r="G31" s="130"/>
      <c r="H31" s="130"/>
      <c r="I31" s="130"/>
      <c r="J31" s="130"/>
      <c r="K31" s="23"/>
      <c r="M31" s="65"/>
      <c r="N31" s="65"/>
      <c r="O31" s="65"/>
      <c r="P31" s="65"/>
      <c r="Q31" s="65"/>
      <c r="R31" s="66"/>
      <c r="S31" s="66"/>
      <c r="T31" s="62"/>
      <c r="U31" s="62"/>
      <c r="V31" s="62"/>
      <c r="W31" s="62"/>
      <c r="X31" s="62"/>
      <c r="Y31" s="62"/>
    </row>
    <row r="32" spans="1:25" s="5" customFormat="1" ht="12.75" x14ac:dyDescent="0.2">
      <c r="A32" s="23"/>
      <c r="B32" s="130"/>
      <c r="C32" s="130"/>
      <c r="D32" s="130"/>
      <c r="E32" s="130"/>
      <c r="F32" s="130"/>
      <c r="G32" s="130"/>
      <c r="H32" s="130"/>
      <c r="I32" s="130"/>
      <c r="J32" s="130"/>
      <c r="K32" s="23"/>
      <c r="M32" s="65"/>
      <c r="N32" s="65"/>
      <c r="O32" s="65"/>
      <c r="P32" s="65"/>
      <c r="Q32" s="65"/>
      <c r="R32" s="66"/>
      <c r="S32" s="66"/>
      <c r="T32" s="62"/>
      <c r="U32" s="62"/>
      <c r="V32" s="62"/>
      <c r="W32" s="62"/>
      <c r="X32" s="62"/>
      <c r="Y32" s="62"/>
    </row>
    <row r="33" spans="1:25" s="5" customFormat="1" ht="12.75" customHeight="1" x14ac:dyDescent="0.2">
      <c r="A33" s="23"/>
      <c r="B33" s="130"/>
      <c r="C33" s="130"/>
      <c r="D33" s="130"/>
      <c r="E33" s="130"/>
      <c r="F33" s="130"/>
      <c r="G33" s="130"/>
      <c r="H33" s="130"/>
      <c r="I33" s="130"/>
      <c r="J33" s="130"/>
      <c r="K33" s="23"/>
      <c r="M33" s="65"/>
      <c r="N33" s="65"/>
      <c r="O33" s="65"/>
      <c r="P33" s="65"/>
      <c r="Q33" s="65"/>
      <c r="R33" s="66"/>
      <c r="S33" s="66"/>
      <c r="T33" s="62"/>
      <c r="U33" s="62"/>
      <c r="V33" s="62"/>
      <c r="W33" s="62"/>
      <c r="X33" s="62"/>
      <c r="Y33" s="62"/>
    </row>
    <row r="34" spans="1:25" s="5" customFormat="1" ht="12.75" x14ac:dyDescent="0.2">
      <c r="A34" s="23"/>
      <c r="B34" s="71"/>
      <c r="C34" s="71"/>
      <c r="D34" s="132" t="s">
        <v>31</v>
      </c>
      <c r="E34" s="132"/>
      <c r="F34" s="132"/>
      <c r="G34" s="132"/>
      <c r="H34" s="132"/>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30" t="s">
        <v>40</v>
      </c>
      <c r="C38" s="130"/>
      <c r="D38" s="130"/>
      <c r="E38" s="130"/>
      <c r="F38" s="130"/>
      <c r="G38" s="130"/>
      <c r="H38" s="130"/>
      <c r="I38" s="130"/>
      <c r="J38" s="130"/>
      <c r="K38" s="23"/>
      <c r="M38" s="65"/>
      <c r="N38" s="65"/>
      <c r="O38" s="65"/>
      <c r="P38" s="65"/>
      <c r="Q38" s="65"/>
      <c r="R38" s="66"/>
      <c r="S38" s="66"/>
      <c r="T38" s="62"/>
      <c r="U38" s="62"/>
      <c r="V38" s="62"/>
      <c r="W38" s="62"/>
      <c r="X38" s="62"/>
      <c r="Y38" s="62"/>
    </row>
    <row r="39" spans="1:25" s="5" customFormat="1" ht="12.75" x14ac:dyDescent="0.2">
      <c r="A39" s="23"/>
      <c r="B39" s="130"/>
      <c r="C39" s="130"/>
      <c r="D39" s="130"/>
      <c r="E39" s="130"/>
      <c r="F39" s="130"/>
      <c r="G39" s="130"/>
      <c r="H39" s="130"/>
      <c r="I39" s="130"/>
      <c r="J39" s="130"/>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30" t="s">
        <v>41</v>
      </c>
      <c r="C41" s="130"/>
      <c r="D41" s="130"/>
      <c r="E41" s="130"/>
      <c r="F41" s="130"/>
      <c r="G41" s="130"/>
      <c r="H41" s="130"/>
      <c r="I41" s="130"/>
      <c r="J41" s="130"/>
      <c r="K41" s="23"/>
      <c r="M41" s="65"/>
      <c r="N41" s="65"/>
      <c r="O41" s="65"/>
      <c r="P41" s="65"/>
      <c r="Q41" s="65"/>
      <c r="R41" s="66"/>
      <c r="S41" s="66"/>
      <c r="T41" s="62"/>
      <c r="U41" s="62"/>
      <c r="V41" s="62"/>
      <c r="W41" s="62"/>
      <c r="X41" s="62"/>
      <c r="Y41" s="62"/>
    </row>
    <row r="42" spans="1:25" s="5" customFormat="1" ht="12.75" x14ac:dyDescent="0.2">
      <c r="A42" s="23"/>
      <c r="B42" s="130"/>
      <c r="C42" s="130"/>
      <c r="D42" s="130"/>
      <c r="E42" s="130"/>
      <c r="F42" s="130"/>
      <c r="G42" s="130"/>
      <c r="H42" s="130"/>
      <c r="I42" s="130"/>
      <c r="J42" s="130"/>
      <c r="K42" s="23"/>
      <c r="M42" s="65"/>
      <c r="N42" s="65"/>
      <c r="O42" s="65"/>
      <c r="P42" s="65"/>
      <c r="Q42" s="65"/>
      <c r="R42" s="66"/>
      <c r="S42" s="66"/>
      <c r="T42" s="62"/>
      <c r="U42" s="62"/>
      <c r="V42" s="62"/>
      <c r="W42" s="62"/>
      <c r="X42" s="62"/>
      <c r="Y42" s="62"/>
    </row>
    <row r="43" spans="1:25" s="5" customFormat="1" ht="12.75" x14ac:dyDescent="0.2">
      <c r="A43" s="23"/>
      <c r="B43" s="130"/>
      <c r="C43" s="130"/>
      <c r="D43" s="130"/>
      <c r="E43" s="130"/>
      <c r="F43" s="130"/>
      <c r="G43" s="130"/>
      <c r="H43" s="130"/>
      <c r="I43" s="130"/>
      <c r="J43" s="130"/>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30" t="s">
        <v>35</v>
      </c>
      <c r="C45" s="130"/>
      <c r="D45" s="130"/>
      <c r="E45" s="130"/>
      <c r="F45" s="130"/>
      <c r="G45" s="130"/>
      <c r="H45" s="130"/>
      <c r="I45" s="130"/>
      <c r="J45" s="130"/>
      <c r="K45" s="23"/>
      <c r="M45" s="65"/>
      <c r="N45" s="65"/>
      <c r="O45" s="65"/>
      <c r="P45" s="65"/>
      <c r="Q45" s="65"/>
      <c r="R45" s="66"/>
      <c r="S45" s="66"/>
      <c r="T45" s="62"/>
      <c r="U45" s="62"/>
      <c r="V45" s="62"/>
      <c r="W45" s="62"/>
      <c r="X45" s="62"/>
      <c r="Y45" s="62"/>
    </row>
    <row r="46" spans="1:25" s="5" customFormat="1" ht="12.75" x14ac:dyDescent="0.2">
      <c r="A46" s="23"/>
      <c r="B46" s="130"/>
      <c r="C46" s="130"/>
      <c r="D46" s="130"/>
      <c r="E46" s="130"/>
      <c r="F46" s="130"/>
      <c r="G46" s="130"/>
      <c r="H46" s="130"/>
      <c r="I46" s="130"/>
      <c r="J46" s="130"/>
      <c r="K46" s="23"/>
      <c r="M46" s="65"/>
      <c r="N46" s="65"/>
      <c r="O46" s="65"/>
      <c r="P46" s="65"/>
      <c r="Q46" s="65"/>
      <c r="R46" s="66"/>
      <c r="S46" s="66"/>
      <c r="T46" s="62"/>
      <c r="U46" s="62"/>
      <c r="V46" s="62"/>
      <c r="W46" s="62"/>
      <c r="X46" s="62"/>
      <c r="Y46" s="62"/>
    </row>
    <row r="47" spans="1:25" s="5" customFormat="1" ht="12.75" x14ac:dyDescent="0.2">
      <c r="A47" s="23"/>
      <c r="B47" s="130"/>
      <c r="C47" s="130"/>
      <c r="D47" s="130"/>
      <c r="E47" s="130"/>
      <c r="F47" s="130"/>
      <c r="G47" s="130"/>
      <c r="H47" s="130"/>
      <c r="I47" s="130"/>
      <c r="J47" s="130"/>
      <c r="K47" s="23"/>
      <c r="M47" s="65"/>
      <c r="N47" s="65"/>
      <c r="O47" s="65"/>
      <c r="P47" s="65"/>
      <c r="Q47" s="65"/>
      <c r="R47" s="66"/>
      <c r="S47" s="66"/>
      <c r="T47" s="62"/>
      <c r="U47" s="62"/>
      <c r="V47" s="62"/>
      <c r="W47" s="62"/>
      <c r="X47" s="62"/>
      <c r="Y47" s="62"/>
    </row>
    <row r="48" spans="1:25" s="5" customFormat="1" ht="12.75" customHeight="1" x14ac:dyDescent="0.2">
      <c r="A48" s="23"/>
      <c r="B48" s="130"/>
      <c r="C48" s="130"/>
      <c r="D48" s="130"/>
      <c r="E48" s="130"/>
      <c r="F48" s="130"/>
      <c r="G48" s="130"/>
      <c r="H48" s="130"/>
      <c r="I48" s="130"/>
      <c r="J48" s="130"/>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5"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31" t="s">
        <v>44</v>
      </c>
      <c r="C54" s="131"/>
      <c r="D54" s="131"/>
      <c r="E54" s="131"/>
      <c r="F54" s="131"/>
      <c r="G54" s="131"/>
      <c r="H54" s="131"/>
      <c r="I54" s="131"/>
      <c r="J54" s="131"/>
      <c r="K54" s="23"/>
      <c r="M54" s="65"/>
      <c r="N54" s="65"/>
      <c r="O54" s="65"/>
      <c r="P54" s="65"/>
      <c r="Q54" s="65"/>
      <c r="R54" s="66"/>
      <c r="S54" s="66"/>
      <c r="T54" s="62"/>
      <c r="U54" s="62"/>
      <c r="V54" s="62"/>
      <c r="W54" s="62"/>
      <c r="X54" s="62"/>
      <c r="Y54" s="62"/>
    </row>
    <row r="55" spans="1:25" s="5" customFormat="1" ht="12.75" x14ac:dyDescent="0.2">
      <c r="A55" s="23"/>
      <c r="B55" s="131"/>
      <c r="C55" s="131"/>
      <c r="D55" s="131"/>
      <c r="E55" s="131"/>
      <c r="F55" s="131"/>
      <c r="G55" s="131"/>
      <c r="H55" s="131"/>
      <c r="I55" s="131"/>
      <c r="J55" s="131"/>
      <c r="K55" s="23"/>
      <c r="M55" s="65"/>
      <c r="N55" s="65"/>
      <c r="O55" s="65"/>
      <c r="P55" s="65"/>
      <c r="Q55" s="65"/>
      <c r="R55" s="66"/>
      <c r="S55" s="66"/>
      <c r="T55" s="62"/>
      <c r="U55" s="62"/>
      <c r="V55" s="62"/>
      <c r="W55" s="62"/>
      <c r="X55" s="62"/>
      <c r="Y55" s="62"/>
    </row>
    <row r="56" spans="1:25" s="5" customFormat="1" ht="12.75" x14ac:dyDescent="0.2">
      <c r="A56" s="23"/>
      <c r="B56" s="131"/>
      <c r="C56" s="131"/>
      <c r="D56" s="131"/>
      <c r="E56" s="131"/>
      <c r="F56" s="131"/>
      <c r="G56" s="131"/>
      <c r="H56" s="131"/>
      <c r="I56" s="131"/>
      <c r="J56" s="131"/>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6"/>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5"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761"/>
  <sheetViews>
    <sheetView tabSelected="1" view="pageBreakPreview" zoomScale="85" zoomScaleNormal="100" zoomScaleSheetLayoutView="85" workbookViewId="0">
      <selection activeCell="C1" sqref="C1:C2"/>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74</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0</v>
      </c>
      <c r="D2" s="1"/>
      <c r="E2" s="1"/>
      <c r="F2" s="2" t="s">
        <v>5</v>
      </c>
      <c r="G2" s="3" t="s">
        <v>49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51</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50</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S. Abbott</v>
      </c>
      <c r="H8" s="15"/>
      <c r="I8" s="7" t="s">
        <v>8</v>
      </c>
      <c r="J8" s="16" t="str">
        <f>$G$2</f>
        <v>AA-SM-026-102</v>
      </c>
      <c r="K8" s="17"/>
      <c r="L8" s="18"/>
      <c r="M8" s="9"/>
      <c r="N8" s="9"/>
      <c r="O8" s="9"/>
      <c r="P8" s="9"/>
      <c r="Q8" s="11"/>
      <c r="R8" s="12"/>
      <c r="S8" s="36"/>
      <c r="T8" s="35"/>
    </row>
    <row r="9" spans="1:35" s="5" customFormat="1" ht="12.75" x14ac:dyDescent="0.2">
      <c r="E9" s="7" t="s">
        <v>2</v>
      </c>
      <c r="F9" s="15" t="str">
        <f>$C$2</f>
        <v>R. Abbott</v>
      </c>
      <c r="H9" s="15"/>
      <c r="I9" s="7" t="s">
        <v>9</v>
      </c>
      <c r="J9" s="17" t="str">
        <f>$G$3</f>
        <v>IR</v>
      </c>
      <c r="K9" s="17"/>
      <c r="L9" s="18"/>
      <c r="M9" s="9">
        <v>1</v>
      </c>
      <c r="N9" s="9"/>
      <c r="O9" s="9"/>
      <c r="P9" s="9"/>
      <c r="Q9" s="11"/>
      <c r="R9" s="12"/>
      <c r="S9" s="36"/>
      <c r="T9" s="35"/>
    </row>
    <row r="10" spans="1:35" s="5" customFormat="1" ht="12.75" x14ac:dyDescent="0.2">
      <c r="E10" s="7" t="s">
        <v>3</v>
      </c>
      <c r="F10" s="15" t="str">
        <f>$C$3</f>
        <v>04/15/2018</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BEAM ANALYSIS - TENSION FLEXURE - CANTILEVER UDL</v>
      </c>
      <c r="C12" s="73"/>
      <c r="D12" s="73"/>
      <c r="E12" s="74"/>
      <c r="F12" s="73"/>
      <c r="G12" s="73"/>
      <c r="H12" s="73"/>
      <c r="I12" s="73"/>
      <c r="J12" s="73"/>
      <c r="K12" s="73"/>
      <c r="L12" s="30"/>
      <c r="M12" s="37"/>
      <c r="N12" s="38"/>
      <c r="O12" s="38"/>
      <c r="P12" s="38"/>
      <c r="Q12" s="38"/>
      <c r="R12" s="37"/>
      <c r="S12" s="37"/>
      <c r="T12" s="39"/>
    </row>
    <row r="13" spans="1:35" s="26" customFormat="1" ht="12.75" x14ac:dyDescent="0.2">
      <c r="A13" s="75"/>
      <c r="B13" s="133" t="s">
        <v>73</v>
      </c>
      <c r="C13" s="133"/>
      <c r="D13" s="133"/>
      <c r="E13" s="75" t="s">
        <v>72</v>
      </c>
      <c r="F13" s="5"/>
      <c r="G13" s="5"/>
      <c r="H13" s="5"/>
      <c r="I13" s="5"/>
      <c r="J13" s="5"/>
      <c r="K13" s="5"/>
      <c r="L13" s="29"/>
      <c r="M13" s="27"/>
      <c r="N13" s="27"/>
      <c r="O13" s="27"/>
      <c r="P13" s="27"/>
      <c r="Q13" s="27"/>
      <c r="R13" s="27"/>
      <c r="S13" s="27"/>
      <c r="T13" s="27"/>
    </row>
    <row r="14" spans="1:35" s="26" customFormat="1" ht="12.75" x14ac:dyDescent="0.2">
      <c r="A14" s="5"/>
      <c r="B14" s="129"/>
      <c r="C14" s="129"/>
      <c r="D14" s="129"/>
      <c r="E14" s="129"/>
      <c r="F14" s="1"/>
      <c r="G14" s="1"/>
      <c r="H14" s="1"/>
      <c r="I14" s="1"/>
      <c r="J14" s="1"/>
      <c r="K14" s="1"/>
      <c r="M14" s="27"/>
      <c r="N14" s="27"/>
      <c r="O14" s="27"/>
      <c r="P14" s="27"/>
      <c r="Q14" s="27"/>
      <c r="R14" s="27"/>
      <c r="S14" s="27"/>
      <c r="T14" s="27"/>
    </row>
    <row r="15" spans="1:35" s="26" customFormat="1" ht="12.75" x14ac:dyDescent="0.2">
      <c r="A15" s="5"/>
      <c r="B15" s="1"/>
      <c r="C15" s="125"/>
      <c r="D15" s="1"/>
      <c r="E15" s="1"/>
      <c r="F15" s="5"/>
      <c r="G15" s="5"/>
      <c r="H15" s="5"/>
      <c r="I15" s="5"/>
      <c r="J15" s="5"/>
      <c r="K15" s="5"/>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5"/>
      <c r="B16" s="1"/>
      <c r="C16" s="1"/>
      <c r="D16" s="1"/>
      <c r="E16" s="2"/>
      <c r="F16" s="15" t="s">
        <v>71</v>
      </c>
      <c r="G16" s="7" t="s">
        <v>70</v>
      </c>
      <c r="H16" s="128">
        <v>28000000</v>
      </c>
      <c r="I16" s="78" t="s">
        <v>69</v>
      </c>
      <c r="J16" s="5"/>
      <c r="K16" s="62"/>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5"/>
      <c r="B17" s="5"/>
      <c r="C17" s="5"/>
      <c r="D17" s="5"/>
      <c r="E17" s="5"/>
      <c r="F17" s="5"/>
      <c r="G17" s="7" t="s">
        <v>68</v>
      </c>
      <c r="H17" s="126">
        <v>1.5</v>
      </c>
      <c r="I17" s="78" t="s">
        <v>67</v>
      </c>
      <c r="J17" s="5"/>
      <c r="K17" s="5"/>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5"/>
      <c r="B18" s="5"/>
      <c r="C18" s="5"/>
      <c r="D18" s="5"/>
      <c r="E18" s="5"/>
      <c r="F18" s="5"/>
      <c r="G18" s="7" t="s">
        <v>66</v>
      </c>
      <c r="H18" s="126">
        <v>20</v>
      </c>
      <c r="I18" s="78" t="s">
        <v>65</v>
      </c>
      <c r="J18" s="5"/>
      <c r="K18" s="62"/>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5"/>
      <c r="B19" s="1"/>
      <c r="C19" s="5"/>
      <c r="D19" s="5"/>
      <c r="E19" s="5"/>
      <c r="F19" s="5"/>
      <c r="G19" s="7" t="s">
        <v>64</v>
      </c>
      <c r="H19" s="126">
        <v>10</v>
      </c>
      <c r="I19" s="5" t="s">
        <v>63</v>
      </c>
      <c r="J19" s="5"/>
      <c r="K19" s="5"/>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5"/>
      <c r="B20" s="1"/>
      <c r="C20" s="5"/>
      <c r="D20" s="5"/>
      <c r="E20" s="5"/>
      <c r="F20" s="113"/>
      <c r="G20" s="7" t="s">
        <v>62</v>
      </c>
      <c r="H20" s="126">
        <v>200</v>
      </c>
      <c r="I20" s="5" t="s">
        <v>61</v>
      </c>
      <c r="J20" s="5"/>
      <c r="K20" s="5"/>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5"/>
      <c r="B21" s="1"/>
      <c r="C21" s="125"/>
      <c r="D21" s="113"/>
      <c r="E21" s="127"/>
      <c r="F21" s="113"/>
      <c r="G21" s="5"/>
      <c r="H21" s="5"/>
      <c r="I21" s="5"/>
      <c r="J21" s="5"/>
      <c r="K21" s="62"/>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5"/>
      <c r="B22" s="1"/>
      <c r="C22" s="1"/>
      <c r="D22" s="113"/>
      <c r="E22" s="127"/>
      <c r="F22" s="121"/>
      <c r="G22" s="7"/>
      <c r="H22" s="126"/>
      <c r="I22" s="5"/>
      <c r="J22" s="5"/>
      <c r="K22" s="5"/>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5"/>
      <c r="B23" s="1"/>
      <c r="C23" s="1"/>
      <c r="D23" s="5"/>
      <c r="E23" s="5"/>
      <c r="F23" s="5"/>
      <c r="G23" s="7"/>
      <c r="H23" s="126"/>
      <c r="I23" s="5"/>
      <c r="J23" s="5"/>
      <c r="K23" s="5"/>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5"/>
      <c r="B24" s="125" t="s">
        <v>60</v>
      </c>
      <c r="C24" s="5"/>
      <c r="D24" s="5"/>
      <c r="E24" s="111"/>
      <c r="F24" s="1"/>
      <c r="G24" s="5"/>
      <c r="H24" s="5"/>
      <c r="I24" s="5"/>
      <c r="J24" s="5"/>
      <c r="K24" s="62"/>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1"/>
      <c r="B25" s="7" t="s">
        <v>59</v>
      </c>
      <c r="C25" s="5" t="str">
        <f ca="1">[1]!xlv(C27)</f>
        <v>√[E × I / P]</v>
      </c>
      <c r="D25" s="124"/>
      <c r="E25" s="111"/>
      <c r="F25" s="111"/>
      <c r="G25" s="5"/>
      <c r="H25" s="5"/>
      <c r="I25" s="5"/>
      <c r="J25" s="1"/>
      <c r="K25" s="62"/>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
      <c r="B26" s="7" t="s">
        <v>55</v>
      </c>
      <c r="C26" s="5" t="str">
        <f>[1]!xln(C27)</f>
        <v>√[(2.8E+07) × 1.5 / 10]</v>
      </c>
      <c r="D26" s="5"/>
      <c r="E26" s="5"/>
      <c r="F26" s="5"/>
      <c r="G26" s="5"/>
      <c r="H26" s="121"/>
      <c r="I26" s="121"/>
      <c r="J26" s="113"/>
      <c r="K26" s="1"/>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
      <c r="B27" s="7" t="s">
        <v>59</v>
      </c>
      <c r="C27" s="42">
        <f>SQRT(H16*H17/H19)</f>
        <v>2049.3901531919196</v>
      </c>
      <c r="D27" s="5"/>
      <c r="E27" s="5"/>
      <c r="F27" s="5"/>
      <c r="G27" s="121"/>
      <c r="H27" s="5"/>
      <c r="I27" s="5"/>
      <c r="J27" s="5"/>
      <c r="K27" s="5"/>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1"/>
      <c r="B28" s="5"/>
      <c r="C28" s="42"/>
      <c r="D28" s="5"/>
      <c r="E28" s="5"/>
      <c r="F28" s="5"/>
      <c r="G28" s="5"/>
      <c r="H28" s="5"/>
      <c r="I28" s="5"/>
      <c r="J28" s="5"/>
      <c r="K28" s="5"/>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1"/>
      <c r="B29" s="7" t="s">
        <v>58</v>
      </c>
      <c r="C29" s="42" t="str">
        <f ca="1">[1]!xlv(C31)</f>
        <v>L / j</v>
      </c>
      <c r="D29" s="5"/>
      <c r="E29" s="2"/>
      <c r="F29" s="5"/>
      <c r="G29" s="5"/>
      <c r="H29" s="119"/>
      <c r="I29" s="119"/>
      <c r="J29" s="113"/>
      <c r="K29" s="1"/>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
      <c r="B30" s="7" t="s">
        <v>55</v>
      </c>
      <c r="C30" s="42" t="str">
        <f>[1]!xln(C31)</f>
        <v>20 / 2049</v>
      </c>
      <c r="D30" s="5"/>
      <c r="E30" s="7"/>
      <c r="F30" s="5"/>
      <c r="G30" s="5"/>
      <c r="H30" s="119"/>
      <c r="I30" s="119"/>
      <c r="J30" s="123"/>
      <c r="K30" s="1"/>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
      <c r="B31" s="7" t="s">
        <v>58</v>
      </c>
      <c r="C31" s="42">
        <f>H18/C27</f>
        <v>9.7590007294853318E-3</v>
      </c>
      <c r="D31" s="5"/>
      <c r="E31" s="2"/>
      <c r="F31" s="122"/>
      <c r="G31" s="5"/>
      <c r="H31" s="119"/>
      <c r="I31" s="119"/>
      <c r="J31" s="1"/>
      <c r="K31" s="1"/>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
      <c r="B32" s="5"/>
      <c r="C32" s="42"/>
      <c r="D32" s="5"/>
      <c r="E32" s="5"/>
      <c r="F32" s="5"/>
      <c r="G32" s="119"/>
      <c r="H32" s="119"/>
      <c r="I32" s="119"/>
      <c r="J32" s="5"/>
      <c r="K32" s="1"/>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1"/>
      <c r="B33" s="7" t="s">
        <v>57</v>
      </c>
      <c r="C33" s="42" t="str">
        <f ca="1">[1]!xlv(C35)</f>
        <v>w × j × (L × TANH[U] - j × (1 - SECH[U]))</v>
      </c>
      <c r="D33" s="5"/>
      <c r="E33" s="5"/>
      <c r="F33" s="121"/>
      <c r="G33" s="119"/>
      <c r="H33" s="5"/>
      <c r="I33" s="5"/>
      <c r="J33" s="5"/>
      <c r="K33" s="1"/>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5"/>
      <c r="B34" s="7" t="s">
        <v>55</v>
      </c>
      <c r="C34" s="42" t="str">
        <f>[1]!xln(C35)</f>
        <v>200 × 2049 × (20 × TANH[0.00976] - 2049 × (1 - SECH[0.00976]))</v>
      </c>
      <c r="D34" s="120"/>
      <c r="E34" s="111"/>
      <c r="F34" s="5"/>
      <c r="G34" s="119"/>
      <c r="H34" s="5"/>
      <c r="I34" s="5"/>
      <c r="J34" s="113"/>
      <c r="K34" s="1"/>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5"/>
      <c r="B35" s="7" t="s">
        <v>57</v>
      </c>
      <c r="C35" s="88">
        <f>H20*C27*(H18*TANH(C31)-C27*(1-_xlfn.SECH(C31)))</f>
        <v>39999.047654336813</v>
      </c>
      <c r="D35" s="5" t="s">
        <v>53</v>
      </c>
      <c r="E35" s="5" t="s">
        <v>56</v>
      </c>
      <c r="F35" s="5"/>
      <c r="G35" s="5"/>
      <c r="H35" s="117"/>
      <c r="I35" s="117"/>
      <c r="J35" s="113"/>
      <c r="K35" s="1"/>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5"/>
      <c r="B36" s="5"/>
      <c r="C36" s="118"/>
      <c r="D36" s="5"/>
      <c r="E36" s="5"/>
      <c r="F36" s="5"/>
      <c r="G36" s="117"/>
      <c r="H36" s="5"/>
      <c r="I36" s="116"/>
      <c r="J36" s="113"/>
      <c r="K36" s="1"/>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5"/>
      <c r="B37" s="7" t="s">
        <v>54</v>
      </c>
      <c r="C37" s="115" t="str">
        <f ca="1">[1]!xlv(C39)</f>
        <v xml:space="preserve"> - w × j / P × (j × (1 - (U² / 2) - SECH[U]) - L × (TANH[U] - U))</v>
      </c>
      <c r="D37" s="110"/>
      <c r="E37" s="110"/>
      <c r="F37" s="110"/>
      <c r="G37" s="110"/>
      <c r="H37" s="110"/>
      <c r="I37" s="110"/>
      <c r="J37" s="113"/>
      <c r="K37" s="1"/>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5"/>
      <c r="B38" s="7" t="s">
        <v>55</v>
      </c>
      <c r="C38" s="115" t="str">
        <f>[1]!xln(C39)</f>
        <v xml:space="preserve"> - 200 × 2049 / 10 × (2049 × (1 - (0.00976² / 2) - SECH[0.00976]) - 20 × (TANH[0.00976] - 0.00976))</v>
      </c>
      <c r="D38" s="110"/>
      <c r="E38" s="110"/>
      <c r="F38" s="110"/>
      <c r="G38" s="110"/>
      <c r="H38" s="110"/>
      <c r="I38" s="110"/>
      <c r="J38" s="5"/>
      <c r="K38" s="1"/>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5"/>
      <c r="B39" s="7" t="s">
        <v>54</v>
      </c>
      <c r="C39" s="114">
        <f>-H20*C27/H19*(C27*(1-(C31^2/2)-_xlfn.SECH(C31))-H18*(TANH(C31)-C31))</f>
        <v>-9.5234564094816981E-2</v>
      </c>
      <c r="D39" s="114" t="s">
        <v>53</v>
      </c>
      <c r="E39" s="114" t="s">
        <v>52</v>
      </c>
      <c r="F39" s="114"/>
      <c r="G39" s="114"/>
      <c r="H39" s="114"/>
      <c r="I39" s="114"/>
      <c r="J39" s="5"/>
      <c r="K39" s="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5"/>
      <c r="B40" s="5"/>
      <c r="C40" s="114"/>
      <c r="D40" s="114"/>
      <c r="E40" s="114"/>
      <c r="F40" s="114"/>
      <c r="G40" s="114"/>
      <c r="H40" s="114"/>
      <c r="I40" s="114"/>
      <c r="J40" s="113"/>
      <c r="K40" s="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5"/>
      <c r="B41" s="2"/>
      <c r="C41" s="42"/>
      <c r="D41" s="112"/>
      <c r="E41" s="111"/>
      <c r="F41" s="5"/>
      <c r="G41" s="5"/>
      <c r="H41" s="5"/>
      <c r="I41" s="5"/>
      <c r="J41" s="5"/>
      <c r="K41" s="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5"/>
      <c r="B42" s="5"/>
      <c r="C42" s="5"/>
      <c r="D42" s="5"/>
      <c r="E42" s="5"/>
      <c r="F42" s="5"/>
      <c r="G42" s="5"/>
      <c r="H42" s="5"/>
      <c r="I42" s="5"/>
      <c r="J42" s="110"/>
      <c r="K42" s="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79"/>
      <c r="B43" s="81"/>
      <c r="C43" s="79"/>
      <c r="D43" s="77"/>
      <c r="E43" s="75"/>
      <c r="F43" s="82"/>
      <c r="G43" s="77"/>
      <c r="H43" s="98"/>
      <c r="I43" s="78"/>
      <c r="J43" s="78"/>
      <c r="K43" s="7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79"/>
      <c r="B44" s="81"/>
      <c r="C44" s="79"/>
      <c r="D44" s="77"/>
      <c r="E44" s="75"/>
      <c r="F44" s="82"/>
      <c r="G44" s="77"/>
      <c r="H44" s="98"/>
      <c r="I44" s="78"/>
      <c r="J44" s="78"/>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79"/>
      <c r="B45" s="81"/>
      <c r="C45" s="79"/>
      <c r="D45" s="77"/>
      <c r="E45" s="75"/>
      <c r="F45" s="82"/>
      <c r="G45" s="77"/>
      <c r="H45" s="98"/>
      <c r="I45" s="78"/>
      <c r="J45" s="78"/>
      <c r="K45" s="7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79"/>
      <c r="B46" s="81"/>
      <c r="C46" s="79"/>
      <c r="D46" s="77"/>
      <c r="E46" s="75"/>
      <c r="F46" s="82"/>
      <c r="G46" s="77"/>
      <c r="H46" s="98"/>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79"/>
      <c r="B47" s="79"/>
      <c r="C47" s="83"/>
      <c r="D47" s="84"/>
      <c r="E47" s="75"/>
      <c r="F47" s="84"/>
      <c r="G47" s="77"/>
      <c r="H47" s="97"/>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80"/>
      <c r="B48" s="77"/>
      <c r="C48" s="88"/>
      <c r="D48" s="75"/>
      <c r="E48" s="75"/>
      <c r="F48" s="80"/>
      <c r="G48" s="86"/>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89"/>
      <c r="D49" s="85"/>
      <c r="E49" s="83"/>
      <c r="F49" s="75"/>
      <c r="G49" s="89"/>
      <c r="H49" s="78"/>
      <c r="I49" s="90"/>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7"/>
      <c r="C50" s="88"/>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91"/>
      <c r="D51" s="75"/>
      <c r="E51" s="75"/>
      <c r="F51" s="82"/>
      <c r="G51" s="75"/>
      <c r="H51" s="75"/>
      <c r="I51" s="82"/>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92"/>
      <c r="D52" s="75"/>
      <c r="E52" s="76"/>
      <c r="F52" s="82"/>
      <c r="G52" s="75"/>
      <c r="H52" s="75"/>
      <c r="I52" s="82"/>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2"/>
      <c r="E53" s="76"/>
      <c r="F53" s="82"/>
      <c r="G53" s="75"/>
      <c r="H53" s="75"/>
      <c r="I53" s="82"/>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93"/>
      <c r="C54" s="82"/>
      <c r="D54" s="82"/>
      <c r="E54" s="76"/>
      <c r="F54" s="82"/>
      <c r="G54" s="75"/>
      <c r="H54" s="75"/>
      <c r="I54" s="82"/>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75"/>
      <c r="B55" s="82"/>
      <c r="C55" s="82"/>
      <c r="D55" s="76"/>
      <c r="E55" s="82"/>
      <c r="F55" s="75"/>
      <c r="G55" s="75"/>
      <c r="H55" s="82"/>
      <c r="I55" s="75"/>
      <c r="J55" s="75"/>
      <c r="K55" s="75"/>
      <c r="L55" s="30"/>
      <c r="M55" s="27"/>
      <c r="N55" s="27"/>
      <c r="O55" s="27"/>
      <c r="P55" s="27"/>
      <c r="Q55" s="27"/>
      <c r="R55" s="27"/>
      <c r="S55" s="27"/>
      <c r="T55" s="27"/>
      <c r="U55" s="30"/>
      <c r="V55" s="40"/>
      <c r="W55" s="40"/>
      <c r="X55" s="30"/>
      <c r="Y55" s="18"/>
      <c r="Z55" s="5"/>
      <c r="AA55" s="41"/>
      <c r="AB55" s="5"/>
      <c r="AC55" s="5"/>
      <c r="AD55" s="5"/>
      <c r="AE55" s="5"/>
      <c r="AF55" s="5"/>
      <c r="AG55" s="5"/>
      <c r="AH55" s="5"/>
      <c r="AI55" s="5"/>
    </row>
    <row r="56" spans="1:35" s="28" customFormat="1" ht="12.75" x14ac:dyDescent="0.2">
      <c r="A56" s="5"/>
      <c r="B56" s="5"/>
      <c r="C56" s="46"/>
      <c r="D56" s="46"/>
      <c r="E56" s="46"/>
      <c r="F56" s="46"/>
      <c r="G56" s="5"/>
      <c r="H56" s="46"/>
      <c r="I56" s="46"/>
      <c r="J56" s="5"/>
      <c r="K56" s="5"/>
      <c r="L56" s="30"/>
      <c r="M56" s="27"/>
      <c r="N56" s="27"/>
      <c r="O56" s="27"/>
      <c r="P56" s="27"/>
      <c r="Q56" s="27"/>
      <c r="R56" s="27"/>
      <c r="S56" s="27"/>
      <c r="T56" s="27"/>
      <c r="U56" s="30"/>
      <c r="V56" s="40"/>
      <c r="W56" s="40"/>
      <c r="X56" s="30"/>
      <c r="Y56" s="5"/>
      <c r="Z56" s="5"/>
      <c r="AA56" s="5"/>
      <c r="AB56" s="5"/>
      <c r="AC56" s="5"/>
      <c r="AD56" s="5"/>
      <c r="AE56" s="5"/>
      <c r="AF56" s="5"/>
      <c r="AG56" s="5"/>
      <c r="AH56" s="5"/>
      <c r="AI56" s="5"/>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40"/>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6"/>
      <c r="W59" s="40"/>
      <c r="X59" s="30"/>
    </row>
    <row r="60" spans="1:35" s="28" customFormat="1" ht="12.75" x14ac:dyDescent="0.2">
      <c r="A60" s="5"/>
      <c r="B60" s="46"/>
      <c r="C60" s="53"/>
      <c r="D60" s="43"/>
      <c r="E60" s="49"/>
      <c r="F60" s="40"/>
      <c r="G60" s="5"/>
      <c r="H60" s="49"/>
      <c r="I60" s="40"/>
      <c r="J60" s="47"/>
      <c r="K60" s="47"/>
      <c r="L60" s="30"/>
      <c r="M60" s="27"/>
      <c r="N60" s="27"/>
      <c r="O60" s="27"/>
      <c r="P60" s="27"/>
      <c r="Q60" s="27"/>
      <c r="R60" s="27"/>
      <c r="S60" s="27"/>
      <c r="T60" s="27"/>
      <c r="U60" s="30"/>
      <c r="V60" s="5"/>
      <c r="W60" s="5"/>
      <c r="X60" s="30"/>
    </row>
    <row r="61" spans="1:35" s="28" customFormat="1" ht="12.75" x14ac:dyDescent="0.2">
      <c r="A61" s="58"/>
      <c r="B61" s="59"/>
      <c r="C61" s="60"/>
      <c r="D61" s="58"/>
      <c r="E61" s="58"/>
      <c r="F61" s="58"/>
      <c r="G61" s="60"/>
      <c r="H61" s="58"/>
      <c r="I61" s="58"/>
      <c r="J61" s="58"/>
      <c r="K61" s="58"/>
      <c r="L61" s="30"/>
      <c r="M61" s="27"/>
      <c r="N61" s="27"/>
      <c r="O61" s="27"/>
      <c r="P61" s="27"/>
      <c r="Q61" s="27"/>
      <c r="R61" s="27"/>
      <c r="S61" s="27"/>
      <c r="T61" s="27"/>
      <c r="U61" s="30"/>
      <c r="V61" s="30"/>
      <c r="W61" s="30"/>
      <c r="X61" s="30"/>
    </row>
    <row r="62" spans="1:35" s="28" customFormat="1" ht="12.75" x14ac:dyDescent="0.2">
      <c r="A62" s="108"/>
      <c r="B62" s="99"/>
      <c r="C62" s="99"/>
      <c r="D62" s="99"/>
      <c r="E62" s="99"/>
      <c r="F62" s="99"/>
      <c r="G62" s="100"/>
      <c r="H62" s="100"/>
      <c r="I62" s="100"/>
      <c r="J62" s="100"/>
      <c r="K62" s="101"/>
      <c r="L62" s="30"/>
      <c r="M62" s="27"/>
      <c r="N62" s="27"/>
      <c r="O62" s="27"/>
      <c r="P62" s="27"/>
      <c r="Q62" s="27"/>
      <c r="R62" s="27"/>
      <c r="S62" s="27"/>
      <c r="T62" s="27"/>
      <c r="U62" s="30"/>
      <c r="V62" s="30"/>
      <c r="W62" s="30"/>
      <c r="X62" s="30"/>
    </row>
    <row r="63" spans="1:35" s="28" customFormat="1" ht="12.75" x14ac:dyDescent="0.2">
      <c r="A63" s="102"/>
      <c r="B63" s="102"/>
      <c r="C63" s="102"/>
      <c r="D63" s="103"/>
      <c r="E63" s="103"/>
      <c r="F63" s="104"/>
      <c r="G63" s="109"/>
      <c r="H63" s="105"/>
      <c r="I63" s="106"/>
      <c r="J63" s="106"/>
      <c r="K63" s="107"/>
      <c r="L63" s="30"/>
      <c r="M63" s="27"/>
      <c r="N63" s="27"/>
      <c r="O63" s="27"/>
      <c r="P63" s="27"/>
      <c r="Q63" s="27"/>
      <c r="R63" s="27"/>
      <c r="S63" s="27"/>
      <c r="T63" s="27"/>
      <c r="U63" s="30"/>
      <c r="V63" s="30"/>
      <c r="W63" s="30"/>
      <c r="X63" s="30"/>
    </row>
    <row r="64" spans="1:35" s="26" customFormat="1" ht="12.75" x14ac:dyDescent="0.2">
      <c r="F64" s="94"/>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row r="7761" spans="13:20" s="26" customFormat="1" ht="12.75" x14ac:dyDescent="0.2">
      <c r="M7761" s="27"/>
      <c r="N7761" s="27"/>
      <c r="O7761" s="27"/>
      <c r="P7761" s="27"/>
      <c r="Q7761" s="27"/>
      <c r="R7761" s="27"/>
      <c r="S7761" s="27"/>
      <c r="T7761" s="27"/>
    </row>
  </sheetData>
  <mergeCells count="1">
    <mergeCell ref="B13:D13"/>
  </mergeCells>
  <dataValidations count="1">
    <dataValidation type="list" allowBlank="1" showInputMessage="1" showErrorMessage="1" sqref="C16" xr:uid="{00000000-0002-0000-0100-000000000000}">
      <formula1>"2014,2024,7075"</formula1>
    </dataValidation>
  </dataValidations>
  <hyperlinks>
    <hyperlink ref="B13" r:id="rId1" display=" (NASA TM X-73305, 1975)" xr:uid="{B199BC46-58A8-4E69-A971-F6B1ED80F9EC}"/>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2018-04-15T16:03:34Z</dcterms:modified>
  <cp:category>Engineering Spreadsheets</cp:category>
</cp:coreProperties>
</file>