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326"/>
  <workbookPr codeName="ThisWorkbook"/>
  <mc:AlternateContent xmlns:mc="http://schemas.openxmlformats.org/markup-compatibility/2006">
    <mc:Choice Requires="x15">
      <x15ac:absPath xmlns:x15ac="http://schemas.microsoft.com/office/spreadsheetml/2010/11/ac" url="D:\Dropbox\AA-000 Administration\Cayman\TECHNICAL LIBRARY\SPREADSHEETS\"/>
    </mc:Choice>
  </mc:AlternateContent>
  <bookViews>
    <workbookView xWindow="150" yWindow="-105" windowWidth="20415" windowHeight="12315" tabRatio="797" activeTab="1" xr2:uid="{00000000-000D-0000-FFFF-FFFF00000000}"/>
  </bookViews>
  <sheets>
    <sheet name="READ ME" sheetId="40" r:id="rId1"/>
    <sheet name="MAIN" sheetId="41" r:id="rId2"/>
  </sheets>
  <externalReferences>
    <externalReference r:id="rId3"/>
  </externalReferences>
  <definedNames>
    <definedName name="_xlnm.Print_Area" localSheetId="1">MAIN!$A$8:$K$59</definedName>
    <definedName name="_xlnm.Print_Area" localSheetId="0">'READ ME'!$A$8:$K$63</definedName>
    <definedName name="_xlnm.Print_Area">#REF!</definedName>
    <definedName name="sencount" hidden="1">1</definedName>
  </definedNames>
  <calcPr calcId="171027"/>
</workbook>
</file>

<file path=xl/calcChain.xml><?xml version="1.0" encoding="utf-8"?>
<calcChain xmlns="http://schemas.openxmlformats.org/spreadsheetml/2006/main">
  <c r="C38" i="41" l="1"/>
  <c r="C34" i="41"/>
  <c r="C42" i="41" s="1"/>
  <c r="H22" i="41"/>
  <c r="B12" i="41"/>
  <c r="F11" i="41"/>
  <c r="L10" i="41"/>
  <c r="F10" i="41"/>
  <c r="J9" i="41"/>
  <c r="F9" i="41"/>
  <c r="J8" i="41"/>
  <c r="F8" i="41"/>
  <c r="X7" i="41"/>
  <c r="X6" i="41"/>
  <c r="X5" i="41"/>
  <c r="X4" i="41"/>
  <c r="X3" i="41"/>
  <c r="X2" i="41"/>
  <c r="X1" i="41"/>
  <c r="G1" i="41" s="1"/>
  <c r="J10" i="41" s="1"/>
  <c r="C32" i="41"/>
  <c r="C41" i="41"/>
  <c r="C40" i="41"/>
  <c r="C33" i="41"/>
  <c r="C37" i="41"/>
  <c r="C36" i="41"/>
  <c r="C12" i="40" l="1"/>
</calcChain>
</file>

<file path=xl/sharedStrings.xml><?xml version="1.0" encoding="utf-8"?>
<sst xmlns="http://schemas.openxmlformats.org/spreadsheetml/2006/main" count="110" uniqueCount="80">
  <si>
    <t>R. Abbott</t>
  </si>
  <si>
    <t>Author:</t>
  </si>
  <si>
    <t>Check:</t>
  </si>
  <si>
    <t>Date:</t>
  </si>
  <si>
    <t>Revision:</t>
  </si>
  <si>
    <t>Report:</t>
  </si>
  <si>
    <t>Section:</t>
  </si>
  <si>
    <t xml:space="preserve"> </t>
  </si>
  <si>
    <t>Total Report Pages:</t>
  </si>
  <si>
    <t>Section Number:</t>
  </si>
  <si>
    <t>Sheet Name</t>
  </si>
  <si>
    <t>Report Title:</t>
  </si>
  <si>
    <t>IMPORTANT INFORMATION</t>
  </si>
  <si>
    <t>About us:</t>
  </si>
  <si>
    <t xml:space="preserve"> spreadsheets@abbottaerospace.com</t>
  </si>
  <si>
    <t>Proprietary information:</t>
  </si>
  <si>
    <t>About the Abbott Aerospace Analysis Spreadsheets:</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</si>
  <si>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</si>
  <si>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Established in Canada 2008 we relocated to Grand Cayman in 2015. Abbott Aerospace SEZC Ltd. specializes in helping our partners bring the best aircraft product to market in the shortest time. We help you define your aircraft and execute your development program.</t>
  </si>
  <si>
    <t>Our in-house structural analysis toolbox is our collection of spreadsheets, we make these available for free to anyone who wants to use them. To keep up to date with our latest spreadsheet news and subscibe to our regular newsletter please click this link.</t>
  </si>
  <si>
    <t>library.abbottaerospace.com/subscribe</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</si>
  <si>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</si>
  <si>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</si>
  <si>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</si>
  <si>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</si>
  <si>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</si>
  <si>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library.abbottaerospace.com/xl-viking</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</si>
  <si>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</si>
  <si>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</si>
  <si>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library.abbottaerospace.com/donate</t>
  </si>
  <si>
    <t>Find out more about the Design and Analysis services provided by Abbott Aerospace</t>
  </si>
  <si>
    <t>www.abbottaerospace.com/services/</t>
  </si>
  <si>
    <t>S. Abbott</t>
  </si>
  <si>
    <t xml:space="preserve">Page </t>
  </si>
  <si>
    <t>Title</t>
  </si>
  <si>
    <t>Sub</t>
  </si>
  <si>
    <t>Fig</t>
  </si>
  <si>
    <t>Table</t>
  </si>
  <si>
    <t>Running Counts</t>
  </si>
  <si>
    <t>Total Sheet Pages:</t>
  </si>
  <si>
    <t>AA-SM-026-057</t>
  </si>
  <si>
    <t>No</t>
  </si>
  <si>
    <t>Total Title No:</t>
  </si>
  <si>
    <t>27/08/2017</t>
  </si>
  <si>
    <t>A</t>
  </si>
  <si>
    <t>Total Sub No:</t>
  </si>
  <si>
    <t>FRAMEWORK ANALYSIS - VERTICAL MOMENT, SIMPLE SUPPORT</t>
  </si>
  <si>
    <t>STANDARD SPREADSHEET METHOD</t>
  </si>
  <si>
    <t>Total Fig No:</t>
  </si>
  <si>
    <t>Total Table No:</t>
  </si>
  <si>
    <t>Document Number:</t>
  </si>
  <si>
    <t>Revision Level :</t>
  </si>
  <si>
    <t>Page:</t>
  </si>
  <si>
    <t>Title:</t>
  </si>
  <si>
    <t>(NASA TM X-73305, 1975)</t>
  </si>
  <si>
    <t>Table B 5.1.4-1</t>
  </si>
  <si>
    <t>Input:</t>
  </si>
  <si>
    <t>a =</t>
  </si>
  <si>
    <t xml:space="preserve">in </t>
  </si>
  <si>
    <t>b =</t>
  </si>
  <si>
    <t>in</t>
  </si>
  <si>
    <t>L =</t>
  </si>
  <si>
    <t xml:space="preserve">I₁ = </t>
  </si>
  <si>
    <t>in⁴ (Beam 2nd Moment of Area)</t>
  </si>
  <si>
    <t>I₂ =</t>
  </si>
  <si>
    <t>h =</t>
  </si>
  <si>
    <t>in (Height of Framework)</t>
  </si>
  <si>
    <t>M =</t>
  </si>
  <si>
    <t>inlb</t>
  </si>
  <si>
    <t>Results</t>
  </si>
  <si>
    <t>K =</t>
  </si>
  <si>
    <t>=</t>
  </si>
  <si>
    <r>
      <t>V</t>
    </r>
    <r>
      <rPr>
        <sz val="7"/>
        <rFont val="Calibri"/>
        <family val="2"/>
        <scheme val="minor"/>
      </rPr>
      <t xml:space="preserve"> </t>
    </r>
    <r>
      <rPr>
        <sz val="10"/>
        <rFont val="Calibri"/>
        <family val="2"/>
        <scheme val="minor"/>
      </rPr>
      <t>=</t>
    </r>
  </si>
  <si>
    <r>
      <t>V</t>
    </r>
    <r>
      <rPr>
        <sz val="10"/>
        <rFont val="Calibri"/>
        <family val="2"/>
        <scheme val="minor"/>
      </rPr>
      <t>=</t>
    </r>
  </si>
  <si>
    <t>lb</t>
  </si>
  <si>
    <r>
      <t>H</t>
    </r>
    <r>
      <rPr>
        <sz val="10"/>
        <rFont val="Calibri"/>
        <family val="2"/>
        <scheme val="minor"/>
      </rPr>
      <t xml:space="preserve"> =</t>
    </r>
  </si>
  <si>
    <t>H =</t>
  </si>
  <si>
    <t>To display formula values or variables using the xln &amp; xlv functions, you need the XL-Viking add-in.</t>
  </si>
  <si>
    <t>The free version is available here:</t>
  </si>
  <si>
    <t>www.XL-Viking.com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</si>
</sst>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000"/>
  </numFmts>
  <fonts count="22" x14ac:knownFonts="1">
    <font>
      <sz val="10"/>
      <name val="Calibri"/>
      <family val="2"/>
    </font>
    <font>
      <sz val="10"/>
      <name val="Arial"/>
      <family val="2"/>
    </font>
    <font>
      <sz val="10"/>
      <name val="Calibri"/>
      <family val="2"/>
    </font>
    <font>
      <sz val="12"/>
      <name val="Calibri"/>
      <family val="2"/>
      <scheme val="minor"/>
    </font>
    <font>
      <b/>
      <sz val="12"/>
      <name val="Calibri"/>
      <family val="2"/>
      <scheme val="minor"/>
    </font>
    <font>
      <sz val="10"/>
      <name val="Calibri"/>
      <family val="2"/>
      <scheme val="minor"/>
    </font>
    <font>
      <b/>
      <sz val="10"/>
      <name val="Calibri"/>
      <family val="2"/>
      <scheme val="minor"/>
    </font>
    <font>
      <sz val="11"/>
      <color theme="1"/>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10"/>
      <color theme="1"/>
      <name val="Calibri"/>
      <family val="2"/>
      <scheme val="minor"/>
    </font>
    <font>
      <sz val="10"/>
      <color theme="10"/>
      <name val="Calibri"/>
      <family val="2"/>
    </font>
    <font>
      <sz val="10"/>
      <color rgb="FF0000FF"/>
      <name val="Calibri"/>
      <family val="2"/>
      <scheme val="minor"/>
    </font>
    <font>
      <sz val="10"/>
      <color indexed="12"/>
      <name val="Calibri"/>
      <family val="2"/>
      <scheme val="minor"/>
    </font>
    <font>
      <sz val="7"/>
      <name val="Calibri"/>
      <family val="2"/>
      <scheme val="minor"/>
    </font>
    <font>
      <b/>
      <sz val="10"/>
      <color rgb="FF009999"/>
      <name val="Calibri"/>
      <family val="2"/>
      <scheme val="minor"/>
    </font>
    <font>
      <b/>
      <sz val="10"/>
      <color rgb="FF006600"/>
      <name val="Calibri"/>
      <family val="2"/>
      <scheme val="minor"/>
    </font>
    <font>
      <sz val="10"/>
      <color rgb="FF006600"/>
      <name val="Calibri"/>
      <family val="2"/>
      <scheme val="minor"/>
    </font>
    <font>
      <b/>
      <i/>
      <sz val="10"/>
      <color rgb="FF009999"/>
      <name val="Calibri"/>
      <family val="2"/>
      <scheme val="minor"/>
    </font>
    <font>
      <b/>
      <i/>
      <u/>
      <sz val="10"/>
      <color rgb="FF333300"/>
      <name val="Calibri"/>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s>
  <cellStyleXfs count="7">
    <xf numFmtId="0" fontId="0" fillId="0" borderId="0"/>
    <xf numFmtId="0" fontId="2" fillId="0" borderId="0"/>
    <xf numFmtId="0" fontId="7" fillId="0" borderId="0"/>
    <xf numFmtId="0" fontId="1" fillId="0" borderId="0"/>
    <xf numFmtId="0" fontId="1" fillId="0" borderId="0"/>
    <xf numFmtId="0" fontId="11" fillId="0" borderId="0" applyNumberFormat="0" applyFill="0" applyBorder="0" applyAlignment="0" applyProtection="0">
      <alignment vertical="top"/>
      <protection locked="0"/>
    </xf>
    <xf numFmtId="0" fontId="1" fillId="0" borderId="0"/>
  </cellStyleXfs>
  <cellXfs count="93">
    <xf numFmtId="0" fontId="0" fillId="0" borderId="0" xfId="0"/>
    <xf numFmtId="0" fontId="5" fillId="0" borderId="0" xfId="3" applyFont="1" applyProtection="1">
      <protection locked="0"/>
    </xf>
    <xf numFmtId="0" fontId="5" fillId="0" borderId="0" xfId="3" applyFont="1" applyAlignment="1" applyProtection="1">
      <alignment horizontal="right"/>
      <protection locked="0"/>
    </xf>
    <xf numFmtId="0" fontId="8" fillId="0" borderId="0" xfId="3" applyFont="1" applyProtection="1">
      <protection locked="0"/>
    </xf>
    <xf numFmtId="0" fontId="8" fillId="0" borderId="0" xfId="3" applyFont="1" applyAlignment="1" applyProtection="1">
      <alignment horizontal="left"/>
      <protection locked="0"/>
    </xf>
    <xf numFmtId="0" fontId="5" fillId="0" borderId="0" xfId="3" applyFont="1"/>
    <xf numFmtId="0" fontId="5" fillId="0" borderId="0" xfId="3" applyFont="1" applyAlignment="1">
      <alignment horizontal="right"/>
    </xf>
    <xf numFmtId="0" fontId="6" fillId="0" borderId="0" xfId="3" applyFont="1" applyAlignment="1">
      <alignment horizontal="left"/>
    </xf>
    <xf numFmtId="14" fontId="8" fillId="0" borderId="0" xfId="3" quotePrefix="1" applyNumberFormat="1" applyFont="1" applyProtection="1">
      <protection locked="0"/>
    </xf>
    <xf numFmtId="0" fontId="9" fillId="0" borderId="0" xfId="3" applyFont="1" applyAlignment="1" applyProtection="1">
      <alignment horizontal="left"/>
      <protection locked="0"/>
    </xf>
    <xf numFmtId="0" fontId="6" fillId="0" borderId="0" xfId="3" applyFont="1"/>
    <xf numFmtId="0" fontId="6" fillId="0" borderId="0" xfId="3" quotePrefix="1" applyFont="1" applyAlignment="1">
      <alignment vertical="center"/>
    </xf>
    <xf numFmtId="0" fontId="6" fillId="0" borderId="0" xfId="3" applyFont="1" applyAlignment="1">
      <alignment vertical="center"/>
    </xf>
    <xf numFmtId="0" fontId="5" fillId="0" borderId="0" xfId="3" applyFont="1" applyAlignment="1">
      <alignment horizontal="center"/>
    </xf>
    <xf numFmtId="0" fontId="6" fillId="0" borderId="0" xfId="3" applyFont="1" applyAlignment="1">
      <alignment horizontal="right"/>
    </xf>
    <xf numFmtId="0" fontId="4" fillId="0" borderId="0" xfId="3" applyFont="1"/>
    <xf numFmtId="0" fontId="5" fillId="0" borderId="0" xfId="4" applyFont="1"/>
    <xf numFmtId="0" fontId="3" fillId="0" borderId="0" xfId="3" applyFont="1"/>
    <xf numFmtId="0" fontId="10" fillId="0" borderId="0" xfId="3" applyFont="1"/>
    <xf numFmtId="0" fontId="5" fillId="0" borderId="0" xfId="3" applyFont="1" applyBorder="1" applyAlignment="1"/>
    <xf numFmtId="0" fontId="10" fillId="0" borderId="0" xfId="3" applyFont="1" applyBorder="1" applyAlignment="1"/>
    <xf numFmtId="0" fontId="11" fillId="0" borderId="0" xfId="5" applyFont="1" applyBorder="1" applyAlignment="1" applyProtection="1">
      <alignment horizontal="center"/>
    </xf>
    <xf numFmtId="0" fontId="5" fillId="0" borderId="0" xfId="3" applyFont="1" applyBorder="1" applyAlignment="1">
      <alignment horizontal="center"/>
    </xf>
    <xf numFmtId="0" fontId="5" fillId="0" borderId="0" xfId="3" applyFont="1" applyBorder="1"/>
    <xf numFmtId="0" fontId="5" fillId="0" borderId="0" xfId="3" applyFont="1" applyBorder="1" applyAlignment="1">
      <alignment horizontal="right"/>
    </xf>
    <xf numFmtId="0" fontId="6" fillId="0" borderId="0" xfId="3" applyFont="1" applyBorder="1" applyAlignment="1">
      <alignment horizontal="left"/>
    </xf>
    <xf numFmtId="0" fontId="5" fillId="0" borderId="0" xfId="4" applyFont="1" applyBorder="1" applyAlignment="1">
      <alignment horizontal="center"/>
    </xf>
    <xf numFmtId="1" fontId="5" fillId="0" borderId="0" xfId="4" applyNumberFormat="1" applyFont="1" applyBorder="1" applyAlignment="1">
      <alignment horizontal="center"/>
    </xf>
    <xf numFmtId="0" fontId="3" fillId="0" borderId="0" xfId="3" applyFont="1" applyBorder="1" applyAlignment="1">
      <alignment horizontal="center"/>
    </xf>
    <xf numFmtId="0" fontId="3" fillId="0" borderId="0" xfId="3" applyFont="1" applyBorder="1"/>
    <xf numFmtId="164" fontId="5" fillId="0" borderId="0" xfId="4" applyNumberFormat="1" applyFont="1" applyBorder="1" applyAlignment="1">
      <alignment horizontal="center"/>
    </xf>
    <xf numFmtId="0" fontId="11" fillId="0" borderId="0" xfId="5" applyBorder="1" applyAlignment="1" applyProtection="1">
      <alignment horizontal="center"/>
    </xf>
    <xf numFmtId="0" fontId="5" fillId="0" borderId="0" xfId="3" applyFont="1" applyBorder="1" applyAlignment="1">
      <alignment horizontal="left" vertical="top" wrapText="1"/>
    </xf>
    <xf numFmtId="0" fontId="5" fillId="0" borderId="0" xfId="3" applyFont="1" applyBorder="1" applyAlignment="1">
      <alignment horizontal="left" vertical="top" wrapText="1"/>
    </xf>
    <xf numFmtId="0" fontId="5" fillId="0" borderId="0" xfId="3" applyFont="1" applyBorder="1" applyAlignment="1">
      <alignment horizontal="left" wrapText="1"/>
    </xf>
    <xf numFmtId="0" fontId="11" fillId="0" borderId="0" xfId="5" applyBorder="1" applyAlignment="1" applyProtection="1">
      <alignment horizontal="center"/>
    </xf>
    <xf numFmtId="0" fontId="5" fillId="0" borderId="1" xfId="3" applyFont="1" applyBorder="1" applyAlignment="1">
      <alignment horizontal="center"/>
    </xf>
    <xf numFmtId="0" fontId="5" fillId="0" borderId="2" xfId="3" applyFont="1" applyBorder="1" applyAlignment="1">
      <alignment horizontal="center"/>
    </xf>
    <xf numFmtId="0" fontId="5" fillId="0" borderId="1" xfId="3" applyFont="1" applyBorder="1"/>
    <xf numFmtId="0" fontId="5" fillId="0" borderId="3" xfId="3" applyFont="1" applyBorder="1" applyAlignment="1">
      <alignment horizontal="center"/>
    </xf>
    <xf numFmtId="0" fontId="5" fillId="0" borderId="4" xfId="3" applyFont="1" applyBorder="1" applyAlignment="1">
      <alignment horizontal="center"/>
    </xf>
    <xf numFmtId="0" fontId="5" fillId="0" borderId="3" xfId="3" applyFont="1" applyBorder="1"/>
    <xf numFmtId="0" fontId="5" fillId="0" borderId="3" xfId="4" applyFont="1" applyBorder="1" applyAlignment="1">
      <alignment horizontal="center"/>
    </xf>
    <xf numFmtId="1" fontId="5" fillId="0" borderId="3" xfId="4" applyNumberFormat="1" applyFont="1" applyBorder="1" applyAlignment="1">
      <alignment horizontal="center"/>
    </xf>
    <xf numFmtId="1" fontId="5" fillId="0" borderId="4" xfId="4" applyNumberFormat="1" applyFont="1" applyBorder="1" applyAlignment="1">
      <alignment horizontal="center"/>
    </xf>
    <xf numFmtId="1" fontId="5" fillId="0" borderId="3" xfId="3" applyNumberFormat="1" applyFont="1" applyBorder="1" applyAlignment="1">
      <alignment horizontal="center"/>
    </xf>
    <xf numFmtId="1" fontId="5" fillId="0" borderId="4" xfId="3" applyNumberFormat="1" applyFont="1" applyBorder="1" applyAlignment="1">
      <alignment horizontal="center"/>
    </xf>
    <xf numFmtId="1" fontId="5" fillId="0" borderId="0" xfId="3" applyNumberFormat="1" applyFont="1" applyAlignment="1">
      <alignment horizontal="center"/>
    </xf>
    <xf numFmtId="165" fontId="5" fillId="0" borderId="0" xfId="3" applyNumberFormat="1" applyFont="1" applyAlignment="1">
      <alignment horizontal="center"/>
    </xf>
    <xf numFmtId="0" fontId="5" fillId="0" borderId="3" xfId="3" applyFont="1" applyBorder="1" applyAlignment="1"/>
    <xf numFmtId="0" fontId="5" fillId="0" borderId="0" xfId="3" applyFont="1" applyAlignment="1"/>
    <xf numFmtId="0" fontId="5" fillId="0" borderId="0" xfId="3" applyFont="1" applyBorder="1" applyProtection="1">
      <protection locked="0"/>
    </xf>
    <xf numFmtId="0" fontId="12" fillId="0" borderId="0" xfId="3" applyFont="1"/>
    <xf numFmtId="0" fontId="13" fillId="0" borderId="0" xfId="5" applyFont="1" applyAlignment="1" applyProtection="1">
      <alignment horizontal="left"/>
    </xf>
    <xf numFmtId="0" fontId="5" fillId="0" borderId="0" xfId="6" applyFont="1"/>
    <xf numFmtId="0" fontId="1" fillId="0" borderId="0" xfId="3"/>
    <xf numFmtId="0" fontId="6" fillId="0" borderId="0" xfId="3" applyFont="1" applyProtection="1">
      <protection locked="0"/>
    </xf>
    <xf numFmtId="164" fontId="14" fillId="0" borderId="0" xfId="3" applyNumberFormat="1" applyFont="1"/>
    <xf numFmtId="164" fontId="14" fillId="0" borderId="0" xfId="3" applyNumberFormat="1" applyFont="1" applyAlignment="1" applyProtection="1">
      <alignment horizontal="right" vertical="center"/>
      <protection locked="0"/>
    </xf>
    <xf numFmtId="0" fontId="5" fillId="0" borderId="0" xfId="3" applyFont="1" applyAlignment="1" applyProtection="1">
      <alignment horizontal="right" vertical="center"/>
      <protection locked="0"/>
    </xf>
    <xf numFmtId="1" fontId="5" fillId="0" borderId="0" xfId="3" applyNumberFormat="1" applyFont="1" applyAlignment="1" applyProtection="1">
      <alignment horizontal="left" vertical="center"/>
      <protection locked="0"/>
    </xf>
    <xf numFmtId="0" fontId="5" fillId="0" borderId="0" xfId="3" quotePrefix="1" applyFont="1" applyAlignment="1" applyProtection="1">
      <alignment horizontal="right" vertical="center"/>
      <protection locked="0"/>
    </xf>
    <xf numFmtId="164" fontId="14" fillId="0" borderId="0" xfId="3" quotePrefix="1" applyNumberFormat="1" applyFont="1" applyAlignment="1" applyProtection="1">
      <alignment vertical="center"/>
      <protection locked="0"/>
    </xf>
    <xf numFmtId="0" fontId="5" fillId="0" borderId="0" xfId="3" applyFont="1" applyAlignment="1" applyProtection="1">
      <alignment horizontal="left" vertical="center"/>
      <protection locked="0"/>
    </xf>
    <xf numFmtId="0" fontId="5" fillId="0" borderId="0" xfId="3" applyFont="1" applyAlignment="1" applyProtection="1">
      <alignment vertical="center"/>
      <protection locked="0"/>
    </xf>
    <xf numFmtId="164" fontId="15" fillId="0" borderId="0" xfId="3" applyNumberFormat="1" applyFont="1" applyAlignment="1" applyProtection="1">
      <alignment horizontal="right" vertical="center"/>
      <protection locked="0"/>
    </xf>
    <xf numFmtId="0" fontId="5" fillId="0" borderId="0" xfId="3" quotePrefix="1" applyFont="1" applyAlignment="1" applyProtection="1">
      <alignment vertical="center"/>
      <protection locked="0"/>
    </xf>
    <xf numFmtId="164" fontId="12" fillId="0" borderId="0" xfId="3" applyNumberFormat="1" applyFont="1" applyAlignment="1" applyProtection="1">
      <alignment horizontal="right" vertical="center"/>
      <protection locked="0"/>
    </xf>
    <xf numFmtId="164" fontId="5" fillId="0" borderId="0" xfId="3" applyNumberFormat="1" applyFont="1" applyAlignment="1" applyProtection="1">
      <alignment horizontal="left"/>
      <protection locked="0"/>
    </xf>
    <xf numFmtId="164" fontId="5" fillId="0" borderId="0" xfId="3" applyNumberFormat="1" applyFont="1"/>
    <xf numFmtId="0" fontId="5" fillId="0" borderId="0" xfId="3" quotePrefix="1" applyFont="1" applyBorder="1" applyProtection="1">
      <protection locked="0"/>
    </xf>
    <xf numFmtId="1" fontId="5" fillId="0" borderId="0" xfId="3" quotePrefix="1" applyNumberFormat="1" applyFont="1" applyAlignment="1" applyProtection="1">
      <alignment vertical="center"/>
      <protection locked="0"/>
    </xf>
    <xf numFmtId="166" fontId="5" fillId="0" borderId="0" xfId="3" applyNumberFormat="1" applyFont="1" applyAlignment="1" applyProtection="1">
      <alignment horizontal="center" vertical="center"/>
      <protection locked="0"/>
    </xf>
    <xf numFmtId="2" fontId="15" fillId="0" borderId="0" xfId="3" applyNumberFormat="1" applyFont="1" applyAlignment="1" applyProtection="1">
      <alignment horizontal="right" vertical="center"/>
      <protection locked="0"/>
    </xf>
    <xf numFmtId="2" fontId="5" fillId="0" borderId="0" xfId="3" applyNumberFormat="1" applyFont="1"/>
    <xf numFmtId="0" fontId="5" fillId="0" borderId="0" xfId="3" quotePrefix="1" applyFont="1" applyAlignment="1" applyProtection="1">
      <alignment horizontal="left" vertical="center"/>
      <protection locked="0"/>
    </xf>
    <xf numFmtId="1" fontId="5" fillId="0" borderId="0" xfId="3" applyNumberFormat="1" applyFont="1" applyFill="1" applyAlignment="1" applyProtection="1">
      <alignment horizontal="right" vertical="center"/>
      <protection locked="0"/>
    </xf>
    <xf numFmtId="2" fontId="5" fillId="0" borderId="0" xfId="3" applyNumberFormat="1" applyFont="1" applyAlignment="1" applyProtection="1">
      <alignment horizontal="right" vertical="center"/>
      <protection locked="0"/>
    </xf>
    <xf numFmtId="2" fontId="5" fillId="0" borderId="0" xfId="3" applyNumberFormat="1" applyFont="1" applyAlignment="1" applyProtection="1">
      <alignment horizontal="left" vertical="center"/>
      <protection locked="0"/>
    </xf>
    <xf numFmtId="164" fontId="5" fillId="0" borderId="0" xfId="3" applyNumberFormat="1" applyFont="1" applyFill="1" applyAlignment="1" applyProtection="1">
      <alignment horizontal="right"/>
      <protection locked="0"/>
    </xf>
    <xf numFmtId="164" fontId="5" fillId="0" borderId="0" xfId="3" applyNumberFormat="1" applyFont="1" applyFill="1" applyAlignment="1" applyProtection="1">
      <alignment horizontal="left"/>
      <protection locked="0"/>
    </xf>
    <xf numFmtId="1" fontId="6" fillId="0" borderId="0" xfId="3" applyNumberFormat="1" applyFont="1" applyBorder="1" applyAlignment="1" applyProtection="1">
      <alignment horizontal="right"/>
      <protection locked="0"/>
    </xf>
    <xf numFmtId="0" fontId="17" fillId="0" borderId="0" xfId="3" applyFont="1" applyAlignment="1">
      <alignment horizontal="centerContinuous"/>
    </xf>
    <xf numFmtId="0" fontId="17" fillId="0" borderId="0" xfId="6" applyFont="1" applyAlignment="1">
      <alignment horizontal="centerContinuous"/>
    </xf>
    <xf numFmtId="0" fontId="18" fillId="0" borderId="0" xfId="6" applyFont="1" applyAlignment="1">
      <alignment horizontal="centerContinuous"/>
    </xf>
    <xf numFmtId="0" fontId="19" fillId="0" borderId="0" xfId="6" applyFont="1" applyBorder="1" applyAlignment="1" applyProtection="1">
      <alignment horizontal="centerContinuous"/>
      <protection locked="0"/>
    </xf>
    <xf numFmtId="0" fontId="17" fillId="0" borderId="0" xfId="6" applyFont="1"/>
    <xf numFmtId="0" fontId="17" fillId="0" borderId="0" xfId="6" applyFont="1" applyBorder="1" applyProtection="1">
      <protection locked="0"/>
    </xf>
    <xf numFmtId="0" fontId="20" fillId="0" borderId="0" xfId="6" applyFont="1" applyBorder="1" applyAlignment="1" applyProtection="1">
      <alignment horizontal="right"/>
      <protection locked="0"/>
    </xf>
    <xf numFmtId="0" fontId="21" fillId="0" borderId="0" xfId="5" applyFont="1" applyBorder="1" applyAlignment="1" applyProtection="1">
      <alignment horizontal="left"/>
      <protection locked="0"/>
    </xf>
    <xf numFmtId="0" fontId="18" fillId="0" borderId="0" xfId="6" applyFont="1"/>
    <xf numFmtId="0" fontId="18" fillId="0" borderId="0" xfId="6" applyFont="1" applyBorder="1" applyProtection="1">
      <protection locked="0"/>
    </xf>
    <xf numFmtId="0" fontId="19" fillId="0" borderId="0" xfId="6" applyFont="1" applyBorder="1" applyProtection="1">
      <protection locked="0"/>
    </xf>
  </cellXfs>
  <cellStyles count="7">
    <cellStyle name="Hyperlink 2" xfId="5" xr:uid="{00000000-0005-0000-0000-000000000000}"/>
    <cellStyle name="Normal" xfId="0" builtinId="0" customBuiltin="1"/>
    <cellStyle name="Normal 2" xfId="1" xr:uid="{00000000-0005-0000-0000-000002000000}"/>
    <cellStyle name="Normal 2 2" xfId="3" xr:uid="{00000000-0005-0000-0000-000003000000}"/>
    <cellStyle name="Normal 3" xfId="2" xr:uid="{00000000-0005-0000-0000-000004000000}"/>
    <cellStyle name="Normal 4" xfId="4" xr:uid="{00000000-0005-0000-0000-000005000000}"/>
    <cellStyle name="Normal 5" xfId="6" xr:uid="{905F77D4-07AA-45D5-82D1-38E55FDD7EB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bbottaerospace.com/"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4" name="Picture 3">
          <a:hlinkClick xmlns:r="http://schemas.openxmlformats.org/officeDocument/2006/relationships" r:id="rId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142875</xdr:colOff>
      <xdr:row>10</xdr:row>
      <xdr:rowOff>52475</xdr:rowOff>
    </xdr:to>
    <xdr:pic>
      <xdr:nvPicPr>
        <xdr:cNvPr id="2" name="Picture 1">
          <a:hlinkClick xmlns:r="http://schemas.openxmlformats.org/officeDocument/2006/relationships" r:id="rId1"/>
          <a:extLst>
            <a:ext uri="{FF2B5EF4-FFF2-40B4-BE49-F238E27FC236}">
              <a16:creationId xmlns:a16="http://schemas.microsoft.com/office/drawing/2014/main" id="{077FF38C-ADCA-447D-AB3B-6DC024F13D8E}"/>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174296"/>
          <a:ext cx="2502353" cy="497429"/>
        </a:xfrm>
        <a:prstGeom prst="rect">
          <a:avLst/>
        </a:prstGeom>
      </xdr:spPr>
    </xdr:pic>
    <xdr:clientData/>
  </xdr:twoCellAnchor>
  <xdr:twoCellAnchor>
    <xdr:from>
      <xdr:col>1</xdr:col>
      <xdr:colOff>581496</xdr:colOff>
      <xdr:row>16</xdr:row>
      <xdr:rowOff>71976</xdr:rowOff>
    </xdr:from>
    <xdr:to>
      <xdr:col>1</xdr:col>
      <xdr:colOff>581496</xdr:colOff>
      <xdr:row>25</xdr:row>
      <xdr:rowOff>81502</xdr:rowOff>
    </xdr:to>
    <xdr:cxnSp macro="">
      <xdr:nvCxnSpPr>
        <xdr:cNvPr id="3" name="Straight Connector 2">
          <a:extLst>
            <a:ext uri="{FF2B5EF4-FFF2-40B4-BE49-F238E27FC236}">
              <a16:creationId xmlns:a16="http://schemas.microsoft.com/office/drawing/2014/main" id="{56BC08CE-FF1B-46B5-8EA4-17C312218F17}"/>
            </a:ext>
          </a:extLst>
        </xdr:cNvPr>
        <xdr:cNvCxnSpPr/>
      </xdr:nvCxnSpPr>
      <xdr:spPr>
        <a:xfrm>
          <a:off x="1181571" y="2700876"/>
          <a:ext cx="0" cy="1466851"/>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589834</xdr:colOff>
      <xdr:row>16</xdr:row>
      <xdr:rowOff>58094</xdr:rowOff>
    </xdr:from>
    <xdr:to>
      <xdr:col>3</xdr:col>
      <xdr:colOff>589834</xdr:colOff>
      <xdr:row>25</xdr:row>
      <xdr:rowOff>77289</xdr:rowOff>
    </xdr:to>
    <xdr:cxnSp macro="">
      <xdr:nvCxnSpPr>
        <xdr:cNvPr id="4" name="Straight Connector 3">
          <a:extLst>
            <a:ext uri="{FF2B5EF4-FFF2-40B4-BE49-F238E27FC236}">
              <a16:creationId xmlns:a16="http://schemas.microsoft.com/office/drawing/2014/main" id="{EE82322C-4122-4860-88BD-74EA97D29131}"/>
            </a:ext>
          </a:extLst>
        </xdr:cNvPr>
        <xdr:cNvCxnSpPr/>
      </xdr:nvCxnSpPr>
      <xdr:spPr>
        <a:xfrm>
          <a:off x="2390059" y="2686994"/>
          <a:ext cx="0" cy="147652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560441</xdr:colOff>
      <xdr:row>16</xdr:row>
      <xdr:rowOff>63955</xdr:rowOff>
    </xdr:from>
    <xdr:to>
      <xdr:col>4</xdr:col>
      <xdr:colOff>2834</xdr:colOff>
      <xdr:row>16</xdr:row>
      <xdr:rowOff>63955</xdr:rowOff>
    </xdr:to>
    <xdr:cxnSp macro="">
      <xdr:nvCxnSpPr>
        <xdr:cNvPr id="5" name="Straight Connector 4">
          <a:extLst>
            <a:ext uri="{FF2B5EF4-FFF2-40B4-BE49-F238E27FC236}">
              <a16:creationId xmlns:a16="http://schemas.microsoft.com/office/drawing/2014/main" id="{6B5F1EFC-8D01-410A-9DF1-B068FA398EF0}"/>
            </a:ext>
          </a:extLst>
        </xdr:cNvPr>
        <xdr:cNvCxnSpPr/>
      </xdr:nvCxnSpPr>
      <xdr:spPr>
        <a:xfrm>
          <a:off x="1160516" y="2692855"/>
          <a:ext cx="1242618"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583617</xdr:colOff>
      <xdr:row>14</xdr:row>
      <xdr:rowOff>98588</xdr:rowOff>
    </xdr:from>
    <xdr:to>
      <xdr:col>1</xdr:col>
      <xdr:colOff>583617</xdr:colOff>
      <xdr:row>16</xdr:row>
      <xdr:rowOff>33779</xdr:rowOff>
    </xdr:to>
    <xdr:cxnSp macro="">
      <xdr:nvCxnSpPr>
        <xdr:cNvPr id="6" name="Straight Connector 5">
          <a:extLst>
            <a:ext uri="{FF2B5EF4-FFF2-40B4-BE49-F238E27FC236}">
              <a16:creationId xmlns:a16="http://schemas.microsoft.com/office/drawing/2014/main" id="{8F677533-B96F-4FA8-A303-30620256BAE1}"/>
            </a:ext>
          </a:extLst>
        </xdr:cNvPr>
        <xdr:cNvCxnSpPr/>
      </xdr:nvCxnSpPr>
      <xdr:spPr>
        <a:xfrm flipV="1">
          <a:off x="1183692" y="2403638"/>
          <a:ext cx="0" cy="25904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597673</xdr:colOff>
      <xdr:row>14</xdr:row>
      <xdr:rowOff>103476</xdr:rowOff>
    </xdr:from>
    <xdr:to>
      <xdr:col>3</xdr:col>
      <xdr:colOff>597673</xdr:colOff>
      <xdr:row>16</xdr:row>
      <xdr:rowOff>38667</xdr:rowOff>
    </xdr:to>
    <xdr:cxnSp macro="">
      <xdr:nvCxnSpPr>
        <xdr:cNvPr id="7" name="Straight Connector 6">
          <a:extLst>
            <a:ext uri="{FF2B5EF4-FFF2-40B4-BE49-F238E27FC236}">
              <a16:creationId xmlns:a16="http://schemas.microsoft.com/office/drawing/2014/main" id="{A5B2BF30-7D09-47C0-931B-6C315AC10588}"/>
            </a:ext>
          </a:extLst>
        </xdr:cNvPr>
        <xdr:cNvCxnSpPr/>
      </xdr:nvCxnSpPr>
      <xdr:spPr>
        <a:xfrm flipV="1">
          <a:off x="2397898" y="2408526"/>
          <a:ext cx="0" cy="259041"/>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328810</xdr:colOff>
      <xdr:row>16</xdr:row>
      <xdr:rowOff>63279</xdr:rowOff>
    </xdr:from>
    <xdr:to>
      <xdr:col>1</xdr:col>
      <xdr:colOff>547969</xdr:colOff>
      <xdr:row>16</xdr:row>
      <xdr:rowOff>63279</xdr:rowOff>
    </xdr:to>
    <xdr:cxnSp macro="">
      <xdr:nvCxnSpPr>
        <xdr:cNvPr id="8" name="Straight Connector 7">
          <a:extLst>
            <a:ext uri="{FF2B5EF4-FFF2-40B4-BE49-F238E27FC236}">
              <a16:creationId xmlns:a16="http://schemas.microsoft.com/office/drawing/2014/main" id="{376EAA76-E548-463F-BBFF-BC10F1EE9572}"/>
            </a:ext>
          </a:extLst>
        </xdr:cNvPr>
        <xdr:cNvCxnSpPr/>
      </xdr:nvCxnSpPr>
      <xdr:spPr>
        <a:xfrm>
          <a:off x="928885" y="2692179"/>
          <a:ext cx="219159"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248430</xdr:colOff>
      <xdr:row>25</xdr:row>
      <xdr:rowOff>104739</xdr:rowOff>
    </xdr:from>
    <xdr:to>
      <xdr:col>1</xdr:col>
      <xdr:colOff>467289</xdr:colOff>
      <xdr:row>25</xdr:row>
      <xdr:rowOff>104739</xdr:rowOff>
    </xdr:to>
    <xdr:cxnSp macro="">
      <xdr:nvCxnSpPr>
        <xdr:cNvPr id="9" name="Straight Arrow Connector 8">
          <a:extLst>
            <a:ext uri="{FF2B5EF4-FFF2-40B4-BE49-F238E27FC236}">
              <a16:creationId xmlns:a16="http://schemas.microsoft.com/office/drawing/2014/main" id="{3E281122-2733-46D3-A041-DD860A01FA7F}"/>
            </a:ext>
          </a:extLst>
        </xdr:cNvPr>
        <xdr:cNvCxnSpPr/>
      </xdr:nvCxnSpPr>
      <xdr:spPr>
        <a:xfrm>
          <a:off x="848505" y="4190964"/>
          <a:ext cx="218859" cy="0"/>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88190</xdr:colOff>
      <xdr:row>25</xdr:row>
      <xdr:rowOff>72915</xdr:rowOff>
    </xdr:from>
    <xdr:to>
      <xdr:col>4</xdr:col>
      <xdr:colOff>349898</xdr:colOff>
      <xdr:row>25</xdr:row>
      <xdr:rowOff>73178</xdr:rowOff>
    </xdr:to>
    <xdr:cxnSp macro="">
      <xdr:nvCxnSpPr>
        <xdr:cNvPr id="10" name="Straight Arrow Connector 9">
          <a:extLst>
            <a:ext uri="{FF2B5EF4-FFF2-40B4-BE49-F238E27FC236}">
              <a16:creationId xmlns:a16="http://schemas.microsoft.com/office/drawing/2014/main" id="{6BEA4BF7-731F-4D34-9D8B-20390A4CFED8}"/>
            </a:ext>
          </a:extLst>
        </xdr:cNvPr>
        <xdr:cNvCxnSpPr/>
      </xdr:nvCxnSpPr>
      <xdr:spPr>
        <a:xfrm flipH="1">
          <a:off x="2488490" y="4159140"/>
          <a:ext cx="261708" cy="263"/>
        </a:xfrm>
        <a:prstGeom prst="straightConnector1">
          <a:avLst/>
        </a:prstGeom>
        <a:ln w="952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579561</xdr:colOff>
      <xdr:row>27</xdr:row>
      <xdr:rowOff>33970</xdr:rowOff>
    </xdr:from>
    <xdr:to>
      <xdr:col>1</xdr:col>
      <xdr:colOff>581648</xdr:colOff>
      <xdr:row>29</xdr:row>
      <xdr:rowOff>28726</xdr:rowOff>
    </xdr:to>
    <xdr:cxnSp macro="">
      <xdr:nvCxnSpPr>
        <xdr:cNvPr id="11" name="Straight Arrow Connector 10">
          <a:extLst>
            <a:ext uri="{FF2B5EF4-FFF2-40B4-BE49-F238E27FC236}">
              <a16:creationId xmlns:a16="http://schemas.microsoft.com/office/drawing/2014/main" id="{C20FE7B6-B7D4-4AF1-92C2-A872B3431754}"/>
            </a:ext>
          </a:extLst>
        </xdr:cNvPr>
        <xdr:cNvCxnSpPr/>
      </xdr:nvCxnSpPr>
      <xdr:spPr>
        <a:xfrm>
          <a:off x="1179636" y="4444045"/>
          <a:ext cx="2087" cy="31860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586600</xdr:colOff>
      <xdr:row>27</xdr:row>
      <xdr:rowOff>39194</xdr:rowOff>
    </xdr:from>
    <xdr:to>
      <xdr:col>3</xdr:col>
      <xdr:colOff>588938</xdr:colOff>
      <xdr:row>29</xdr:row>
      <xdr:rowOff>28022</xdr:rowOff>
    </xdr:to>
    <xdr:cxnSp macro="">
      <xdr:nvCxnSpPr>
        <xdr:cNvPr id="12" name="Straight Arrow Connector 11">
          <a:extLst>
            <a:ext uri="{FF2B5EF4-FFF2-40B4-BE49-F238E27FC236}">
              <a16:creationId xmlns:a16="http://schemas.microsoft.com/office/drawing/2014/main" id="{D0768863-0BE5-4EA2-96D5-39A2C52D0F75}"/>
            </a:ext>
          </a:extLst>
        </xdr:cNvPr>
        <xdr:cNvCxnSpPr/>
      </xdr:nvCxnSpPr>
      <xdr:spPr>
        <a:xfrm flipH="1" flipV="1">
          <a:off x="2386825" y="4449269"/>
          <a:ext cx="2338" cy="31267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345352</xdr:colOff>
      <xdr:row>28</xdr:row>
      <xdr:rowOff>58422</xdr:rowOff>
    </xdr:from>
    <xdr:to>
      <xdr:col>2</xdr:col>
      <xdr:colOff>42514</xdr:colOff>
      <xdr:row>29</xdr:row>
      <xdr:rowOff>94511</xdr:rowOff>
    </xdr:to>
    <xdr:sp macro="" textlink="">
      <xdr:nvSpPr>
        <xdr:cNvPr id="13" name="TextBox 12">
          <a:extLst>
            <a:ext uri="{FF2B5EF4-FFF2-40B4-BE49-F238E27FC236}">
              <a16:creationId xmlns:a16="http://schemas.microsoft.com/office/drawing/2014/main" id="{FB28D810-11D5-4647-8467-29C7DE0E0B08}"/>
            </a:ext>
          </a:extLst>
        </xdr:cNvPr>
        <xdr:cNvSpPr txBox="1"/>
      </xdr:nvSpPr>
      <xdr:spPr>
        <a:xfrm>
          <a:off x="945427" y="4630422"/>
          <a:ext cx="297237" cy="19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V</a:t>
          </a:r>
          <a:endParaRPr lang="en-CA" sz="500"/>
        </a:p>
      </xdr:txBody>
    </xdr:sp>
    <xdr:clientData/>
  </xdr:twoCellAnchor>
  <xdr:twoCellAnchor>
    <xdr:from>
      <xdr:col>3</xdr:col>
      <xdr:colOff>569863</xdr:colOff>
      <xdr:row>28</xdr:row>
      <xdr:rowOff>58288</xdr:rowOff>
    </xdr:from>
    <xdr:to>
      <xdr:col>4</xdr:col>
      <xdr:colOff>264802</xdr:colOff>
      <xdr:row>29</xdr:row>
      <xdr:rowOff>92148</xdr:rowOff>
    </xdr:to>
    <xdr:sp macro="" textlink="">
      <xdr:nvSpPr>
        <xdr:cNvPr id="14" name="TextBox 13">
          <a:extLst>
            <a:ext uri="{FF2B5EF4-FFF2-40B4-BE49-F238E27FC236}">
              <a16:creationId xmlns:a16="http://schemas.microsoft.com/office/drawing/2014/main" id="{3603DE24-84C7-46CB-9CF3-032EBD610956}"/>
            </a:ext>
          </a:extLst>
        </xdr:cNvPr>
        <xdr:cNvSpPr txBox="1"/>
      </xdr:nvSpPr>
      <xdr:spPr>
        <a:xfrm>
          <a:off x="2370088" y="4630288"/>
          <a:ext cx="295014" cy="195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V</a:t>
          </a:r>
          <a:endParaRPr lang="en-CA" sz="500"/>
        </a:p>
      </xdr:txBody>
    </xdr:sp>
    <xdr:clientData/>
  </xdr:twoCellAnchor>
  <xdr:twoCellAnchor>
    <xdr:from>
      <xdr:col>2</xdr:col>
      <xdr:colOff>496170</xdr:colOff>
      <xdr:row>13</xdr:row>
      <xdr:rowOff>120920</xdr:rowOff>
    </xdr:from>
    <xdr:to>
      <xdr:col>3</xdr:col>
      <xdr:colOff>59399</xdr:colOff>
      <xdr:row>15</xdr:row>
      <xdr:rowOff>17791</xdr:rowOff>
    </xdr:to>
    <xdr:sp macro="" textlink="">
      <xdr:nvSpPr>
        <xdr:cNvPr id="15" name="TextBox 14">
          <a:extLst>
            <a:ext uri="{FF2B5EF4-FFF2-40B4-BE49-F238E27FC236}">
              <a16:creationId xmlns:a16="http://schemas.microsoft.com/office/drawing/2014/main" id="{13CE8414-C757-4861-8EF8-580D81A9D550}"/>
            </a:ext>
          </a:extLst>
        </xdr:cNvPr>
        <xdr:cNvSpPr txBox="1"/>
      </xdr:nvSpPr>
      <xdr:spPr>
        <a:xfrm>
          <a:off x="1696320" y="2264045"/>
          <a:ext cx="163304" cy="2207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L</a:t>
          </a:r>
        </a:p>
      </xdr:txBody>
    </xdr:sp>
    <xdr:clientData/>
  </xdr:twoCellAnchor>
  <xdr:twoCellAnchor>
    <xdr:from>
      <xdr:col>1</xdr:col>
      <xdr:colOff>582823</xdr:colOff>
      <xdr:row>14</xdr:row>
      <xdr:rowOff>150160</xdr:rowOff>
    </xdr:from>
    <xdr:to>
      <xdr:col>3</xdr:col>
      <xdr:colOff>596145</xdr:colOff>
      <xdr:row>14</xdr:row>
      <xdr:rowOff>150160</xdr:rowOff>
    </xdr:to>
    <xdr:cxnSp macro="">
      <xdr:nvCxnSpPr>
        <xdr:cNvPr id="16" name="Straight Arrow Connector 15">
          <a:extLst>
            <a:ext uri="{FF2B5EF4-FFF2-40B4-BE49-F238E27FC236}">
              <a16:creationId xmlns:a16="http://schemas.microsoft.com/office/drawing/2014/main" id="{A0224C03-18F6-4E93-AB93-B8A6AE283C91}"/>
            </a:ext>
          </a:extLst>
        </xdr:cNvPr>
        <xdr:cNvCxnSpPr/>
      </xdr:nvCxnSpPr>
      <xdr:spPr>
        <a:xfrm flipH="1">
          <a:off x="1182898" y="2455210"/>
          <a:ext cx="1213472" cy="0"/>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217629</xdr:colOff>
      <xdr:row>17</xdr:row>
      <xdr:rowOff>38323</xdr:rowOff>
    </xdr:from>
    <xdr:to>
      <xdr:col>1</xdr:col>
      <xdr:colOff>476765</xdr:colOff>
      <xdr:row>18</xdr:row>
      <xdr:rowOff>152934</xdr:rowOff>
    </xdr:to>
    <xdr:sp macro="" textlink="">
      <xdr:nvSpPr>
        <xdr:cNvPr id="17" name="TextBox 16">
          <a:extLst>
            <a:ext uri="{FF2B5EF4-FFF2-40B4-BE49-F238E27FC236}">
              <a16:creationId xmlns:a16="http://schemas.microsoft.com/office/drawing/2014/main" id="{692E2C27-0415-4154-A988-8FF01CA5728C}"/>
            </a:ext>
          </a:extLst>
        </xdr:cNvPr>
        <xdr:cNvSpPr txBox="1"/>
      </xdr:nvSpPr>
      <xdr:spPr>
        <a:xfrm>
          <a:off x="817704" y="2829148"/>
          <a:ext cx="259136" cy="276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b</a:t>
          </a:r>
        </a:p>
      </xdr:txBody>
    </xdr:sp>
    <xdr:clientData/>
  </xdr:twoCellAnchor>
  <xdr:twoCellAnchor>
    <xdr:from>
      <xdr:col>2</xdr:col>
      <xdr:colOff>44941</xdr:colOff>
      <xdr:row>18</xdr:row>
      <xdr:rowOff>132227</xdr:rowOff>
    </xdr:from>
    <xdr:to>
      <xdr:col>2</xdr:col>
      <xdr:colOff>304900</xdr:colOff>
      <xdr:row>20</xdr:row>
      <xdr:rowOff>58514</xdr:rowOff>
    </xdr:to>
    <xdr:sp macro="" textlink="">
      <xdr:nvSpPr>
        <xdr:cNvPr id="18" name="TextBox 17">
          <a:extLst>
            <a:ext uri="{FF2B5EF4-FFF2-40B4-BE49-F238E27FC236}">
              <a16:creationId xmlns:a16="http://schemas.microsoft.com/office/drawing/2014/main" id="{D3A94E19-CA2D-4CCA-A473-96CD8CED4FE9}"/>
            </a:ext>
          </a:extLst>
        </xdr:cNvPr>
        <xdr:cNvSpPr txBox="1"/>
      </xdr:nvSpPr>
      <xdr:spPr>
        <a:xfrm>
          <a:off x="1245091" y="3084977"/>
          <a:ext cx="259959" cy="250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M</a:t>
          </a:r>
        </a:p>
      </xdr:txBody>
    </xdr:sp>
    <xdr:clientData/>
  </xdr:twoCellAnchor>
  <xdr:twoCellAnchor>
    <xdr:from>
      <xdr:col>1</xdr:col>
      <xdr:colOff>422330</xdr:colOff>
      <xdr:row>16</xdr:row>
      <xdr:rowOff>59169</xdr:rowOff>
    </xdr:from>
    <xdr:to>
      <xdr:col>1</xdr:col>
      <xdr:colOff>422963</xdr:colOff>
      <xdr:row>19</xdr:row>
      <xdr:rowOff>73390</xdr:rowOff>
    </xdr:to>
    <xdr:cxnSp macro="">
      <xdr:nvCxnSpPr>
        <xdr:cNvPr id="19" name="Straight Arrow Connector 18">
          <a:extLst>
            <a:ext uri="{FF2B5EF4-FFF2-40B4-BE49-F238E27FC236}">
              <a16:creationId xmlns:a16="http://schemas.microsoft.com/office/drawing/2014/main" id="{66689A57-2FEE-43AC-87AA-B20F8110E868}"/>
            </a:ext>
          </a:extLst>
        </xdr:cNvPr>
        <xdr:cNvCxnSpPr/>
      </xdr:nvCxnSpPr>
      <xdr:spPr>
        <a:xfrm flipH="1" flipV="1">
          <a:off x="1022405" y="2688069"/>
          <a:ext cx="633" cy="499996"/>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221718</xdr:colOff>
      <xdr:row>21</xdr:row>
      <xdr:rowOff>68366</xdr:rowOff>
    </xdr:from>
    <xdr:to>
      <xdr:col>1</xdr:col>
      <xdr:colOff>462068</xdr:colOff>
      <xdr:row>23</xdr:row>
      <xdr:rowOff>28657</xdr:rowOff>
    </xdr:to>
    <xdr:sp macro="" textlink="">
      <xdr:nvSpPr>
        <xdr:cNvPr id="20" name="TextBox 19">
          <a:extLst>
            <a:ext uri="{FF2B5EF4-FFF2-40B4-BE49-F238E27FC236}">
              <a16:creationId xmlns:a16="http://schemas.microsoft.com/office/drawing/2014/main" id="{D2BD16B8-D9C9-494D-88C0-50830DC37D7D}"/>
            </a:ext>
          </a:extLst>
        </xdr:cNvPr>
        <xdr:cNvSpPr txBox="1"/>
      </xdr:nvSpPr>
      <xdr:spPr>
        <a:xfrm>
          <a:off x="821793" y="3506891"/>
          <a:ext cx="240350" cy="284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a</a:t>
          </a:r>
        </a:p>
      </xdr:txBody>
    </xdr:sp>
    <xdr:clientData/>
  </xdr:twoCellAnchor>
  <xdr:twoCellAnchor>
    <xdr:from>
      <xdr:col>1</xdr:col>
      <xdr:colOff>326413</xdr:colOff>
      <xdr:row>19</xdr:row>
      <xdr:rowOff>74285</xdr:rowOff>
    </xdr:from>
    <xdr:to>
      <xdr:col>1</xdr:col>
      <xdr:colOff>563800</xdr:colOff>
      <xdr:row>19</xdr:row>
      <xdr:rowOff>74358</xdr:rowOff>
    </xdr:to>
    <xdr:cxnSp macro="">
      <xdr:nvCxnSpPr>
        <xdr:cNvPr id="21" name="Straight Arrow Connector 20">
          <a:extLst>
            <a:ext uri="{FF2B5EF4-FFF2-40B4-BE49-F238E27FC236}">
              <a16:creationId xmlns:a16="http://schemas.microsoft.com/office/drawing/2014/main" id="{61AFD04F-10F5-4814-A548-A1C11DB0022E}"/>
            </a:ext>
          </a:extLst>
        </xdr:cNvPr>
        <xdr:cNvCxnSpPr/>
      </xdr:nvCxnSpPr>
      <xdr:spPr>
        <a:xfrm>
          <a:off x="926488" y="3188960"/>
          <a:ext cx="237387" cy="73"/>
        </a:xfrm>
        <a:prstGeom prst="straightConnector1">
          <a:avLst/>
        </a:prstGeom>
        <a:ln w="9525">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426293</xdr:colOff>
      <xdr:row>19</xdr:row>
      <xdr:rowOff>66729</xdr:rowOff>
    </xdr:from>
    <xdr:to>
      <xdr:col>1</xdr:col>
      <xdr:colOff>429624</xdr:colOff>
      <xdr:row>25</xdr:row>
      <xdr:rowOff>63401</xdr:rowOff>
    </xdr:to>
    <xdr:cxnSp macro="">
      <xdr:nvCxnSpPr>
        <xdr:cNvPr id="22" name="Straight Arrow Connector 21">
          <a:extLst>
            <a:ext uri="{FF2B5EF4-FFF2-40B4-BE49-F238E27FC236}">
              <a16:creationId xmlns:a16="http://schemas.microsoft.com/office/drawing/2014/main" id="{FB27AF4F-61FA-49D2-9534-5E27CA19B6C2}"/>
            </a:ext>
          </a:extLst>
        </xdr:cNvPr>
        <xdr:cNvCxnSpPr/>
      </xdr:nvCxnSpPr>
      <xdr:spPr>
        <a:xfrm flipH="1" flipV="1">
          <a:off x="1026368" y="3181404"/>
          <a:ext cx="3331" cy="968222"/>
        </a:xfrm>
        <a:prstGeom prst="straightConnector1">
          <a:avLst/>
        </a:prstGeom>
        <a:ln w="952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6661</xdr:colOff>
      <xdr:row>24</xdr:row>
      <xdr:rowOff>106740</xdr:rowOff>
    </xdr:from>
    <xdr:to>
      <xdr:col>1</xdr:col>
      <xdr:colOff>349694</xdr:colOff>
      <xdr:row>25</xdr:row>
      <xdr:rowOff>146754</xdr:rowOff>
    </xdr:to>
    <xdr:sp macro="" textlink="">
      <xdr:nvSpPr>
        <xdr:cNvPr id="23" name="TextBox 22">
          <a:extLst>
            <a:ext uri="{FF2B5EF4-FFF2-40B4-BE49-F238E27FC236}">
              <a16:creationId xmlns:a16="http://schemas.microsoft.com/office/drawing/2014/main" id="{02FA8593-44BC-4015-B1FB-4BD40EA07EE2}"/>
            </a:ext>
          </a:extLst>
        </xdr:cNvPr>
        <xdr:cNvSpPr txBox="1"/>
      </xdr:nvSpPr>
      <xdr:spPr>
        <a:xfrm>
          <a:off x="606736" y="4031040"/>
          <a:ext cx="343033" cy="20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endParaRPr lang="en-CA" sz="1000" baseline="-25000"/>
        </a:p>
      </xdr:txBody>
    </xdr:sp>
    <xdr:clientData/>
  </xdr:twoCellAnchor>
  <xdr:twoCellAnchor>
    <xdr:from>
      <xdr:col>1</xdr:col>
      <xdr:colOff>513819</xdr:colOff>
      <xdr:row>16</xdr:row>
      <xdr:rowOff>16582</xdr:rowOff>
    </xdr:from>
    <xdr:to>
      <xdr:col>2</xdr:col>
      <xdr:colOff>107127</xdr:colOff>
      <xdr:row>17</xdr:row>
      <xdr:rowOff>72916</xdr:rowOff>
    </xdr:to>
    <xdr:sp macro="" textlink="">
      <xdr:nvSpPr>
        <xdr:cNvPr id="24" name="TextBox 23">
          <a:extLst>
            <a:ext uri="{FF2B5EF4-FFF2-40B4-BE49-F238E27FC236}">
              <a16:creationId xmlns:a16="http://schemas.microsoft.com/office/drawing/2014/main" id="{ABB7E654-17C7-4D9A-8017-1F9D24ECA4E2}"/>
            </a:ext>
          </a:extLst>
        </xdr:cNvPr>
        <xdr:cNvSpPr txBox="1"/>
      </xdr:nvSpPr>
      <xdr:spPr>
        <a:xfrm>
          <a:off x="1113894" y="2645482"/>
          <a:ext cx="193383" cy="2182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C</a:t>
          </a:r>
        </a:p>
      </xdr:txBody>
    </xdr:sp>
    <xdr:clientData/>
  </xdr:twoCellAnchor>
  <xdr:twoCellAnchor>
    <xdr:from>
      <xdr:col>3</xdr:col>
      <xdr:colOff>382851</xdr:colOff>
      <xdr:row>16</xdr:row>
      <xdr:rowOff>36268</xdr:rowOff>
    </xdr:from>
    <xdr:to>
      <xdr:col>3</xdr:col>
      <xdr:colOff>558312</xdr:colOff>
      <xdr:row>17</xdr:row>
      <xdr:rowOff>75050</xdr:rowOff>
    </xdr:to>
    <xdr:sp macro="" textlink="">
      <xdr:nvSpPr>
        <xdr:cNvPr id="25" name="TextBox 24">
          <a:extLst>
            <a:ext uri="{FF2B5EF4-FFF2-40B4-BE49-F238E27FC236}">
              <a16:creationId xmlns:a16="http://schemas.microsoft.com/office/drawing/2014/main" id="{653983B2-87F1-4F11-8E00-1B61DA2C2C7D}"/>
            </a:ext>
          </a:extLst>
        </xdr:cNvPr>
        <xdr:cNvSpPr txBox="1"/>
      </xdr:nvSpPr>
      <xdr:spPr>
        <a:xfrm>
          <a:off x="2183076" y="2665168"/>
          <a:ext cx="175461" cy="2007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D</a:t>
          </a:r>
        </a:p>
      </xdr:txBody>
    </xdr:sp>
    <xdr:clientData/>
  </xdr:twoCellAnchor>
  <xdr:twoCellAnchor>
    <xdr:from>
      <xdr:col>2</xdr:col>
      <xdr:colOff>35263</xdr:colOff>
      <xdr:row>21</xdr:row>
      <xdr:rowOff>127995</xdr:rowOff>
    </xdr:from>
    <xdr:to>
      <xdr:col>2</xdr:col>
      <xdr:colOff>373888</xdr:colOff>
      <xdr:row>23</xdr:row>
      <xdr:rowOff>125914</xdr:rowOff>
    </xdr:to>
    <xdr:sp macro="" textlink="">
      <xdr:nvSpPr>
        <xdr:cNvPr id="26" name="TextBox 25">
          <a:extLst>
            <a:ext uri="{FF2B5EF4-FFF2-40B4-BE49-F238E27FC236}">
              <a16:creationId xmlns:a16="http://schemas.microsoft.com/office/drawing/2014/main" id="{B5A432FE-7E4F-46F6-BB7B-85DAECFC9AE8}"/>
            </a:ext>
          </a:extLst>
        </xdr:cNvPr>
        <xdr:cNvSpPr txBox="1"/>
      </xdr:nvSpPr>
      <xdr:spPr>
        <a:xfrm>
          <a:off x="1235413" y="3566520"/>
          <a:ext cx="338625" cy="321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1</a:t>
          </a:r>
        </a:p>
      </xdr:txBody>
    </xdr:sp>
    <xdr:clientData/>
  </xdr:twoCellAnchor>
  <xdr:twoCellAnchor>
    <xdr:from>
      <xdr:col>3</xdr:col>
      <xdr:colOff>306398</xdr:colOff>
      <xdr:row>21</xdr:row>
      <xdr:rowOff>150473</xdr:rowOff>
    </xdr:from>
    <xdr:to>
      <xdr:col>3</xdr:col>
      <xdr:colOff>587800</xdr:colOff>
      <xdr:row>23</xdr:row>
      <xdr:rowOff>143423</xdr:rowOff>
    </xdr:to>
    <xdr:sp macro="" textlink="">
      <xdr:nvSpPr>
        <xdr:cNvPr id="27" name="TextBox 26">
          <a:extLst>
            <a:ext uri="{FF2B5EF4-FFF2-40B4-BE49-F238E27FC236}">
              <a16:creationId xmlns:a16="http://schemas.microsoft.com/office/drawing/2014/main" id="{7809CC79-E9B7-4020-9A88-0672949339C8}"/>
            </a:ext>
          </a:extLst>
        </xdr:cNvPr>
        <xdr:cNvSpPr txBox="1"/>
      </xdr:nvSpPr>
      <xdr:spPr>
        <a:xfrm>
          <a:off x="2106623" y="3588998"/>
          <a:ext cx="281402" cy="316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CA" sz="1000">
              <a:solidFill>
                <a:schemeClr val="dk1"/>
              </a:solidFill>
              <a:effectLst/>
              <a:latin typeface="+mn-lt"/>
              <a:ea typeface="+mn-ea"/>
              <a:cs typeface="+mn-cs"/>
            </a:rPr>
            <a:t>I</a:t>
          </a:r>
          <a:r>
            <a:rPr lang="en-CA" sz="1000" baseline="-25000">
              <a:solidFill>
                <a:schemeClr val="dk1"/>
              </a:solidFill>
              <a:effectLst/>
              <a:latin typeface="+mn-lt"/>
              <a:ea typeface="+mn-ea"/>
              <a:cs typeface="+mn-cs"/>
            </a:rPr>
            <a:t>1</a:t>
          </a:r>
          <a:endParaRPr lang="en-CA" sz="1000" baseline="-25000">
            <a:effectLst/>
          </a:endParaRPr>
        </a:p>
        <a:p>
          <a:endParaRPr lang="en-CA" sz="500"/>
        </a:p>
      </xdr:txBody>
    </xdr:sp>
    <xdr:clientData/>
  </xdr:twoCellAnchor>
  <xdr:twoCellAnchor>
    <xdr:from>
      <xdr:col>2</xdr:col>
      <xdr:colOff>13444</xdr:colOff>
      <xdr:row>21</xdr:row>
      <xdr:rowOff>94599</xdr:rowOff>
    </xdr:from>
    <xdr:to>
      <xdr:col>2</xdr:col>
      <xdr:colOff>102741</xdr:colOff>
      <xdr:row>22</xdr:row>
      <xdr:rowOff>59193</xdr:rowOff>
    </xdr:to>
    <xdr:cxnSp macro="">
      <xdr:nvCxnSpPr>
        <xdr:cNvPr id="28" name="Straight Arrow Connector 27">
          <a:extLst>
            <a:ext uri="{FF2B5EF4-FFF2-40B4-BE49-F238E27FC236}">
              <a16:creationId xmlns:a16="http://schemas.microsoft.com/office/drawing/2014/main" id="{9D9BF253-F615-434C-AAAC-87E0D3229D6E}"/>
            </a:ext>
          </a:extLst>
        </xdr:cNvPr>
        <xdr:cNvCxnSpPr/>
      </xdr:nvCxnSpPr>
      <xdr:spPr>
        <a:xfrm flipH="1" flipV="1">
          <a:off x="1213594" y="3533124"/>
          <a:ext cx="89297" cy="1265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448892</xdr:colOff>
      <xdr:row>17</xdr:row>
      <xdr:rowOff>17031</xdr:rowOff>
    </xdr:from>
    <xdr:to>
      <xdr:col>3</xdr:col>
      <xdr:colOff>158481</xdr:colOff>
      <xdr:row>18</xdr:row>
      <xdr:rowOff>74042</xdr:rowOff>
    </xdr:to>
    <xdr:sp macro="" textlink="">
      <xdr:nvSpPr>
        <xdr:cNvPr id="29" name="TextBox 28">
          <a:extLst>
            <a:ext uri="{FF2B5EF4-FFF2-40B4-BE49-F238E27FC236}">
              <a16:creationId xmlns:a16="http://schemas.microsoft.com/office/drawing/2014/main" id="{40DE86D0-609F-4D55-A62F-C803FD95FE67}"/>
            </a:ext>
          </a:extLst>
        </xdr:cNvPr>
        <xdr:cNvSpPr txBox="1"/>
      </xdr:nvSpPr>
      <xdr:spPr>
        <a:xfrm>
          <a:off x="1649042" y="2807856"/>
          <a:ext cx="309664" cy="21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I</a:t>
          </a:r>
          <a:r>
            <a:rPr lang="en-CA" sz="1000" baseline="-25000"/>
            <a:t>2</a:t>
          </a:r>
        </a:p>
      </xdr:txBody>
    </xdr:sp>
    <xdr:clientData/>
  </xdr:twoCellAnchor>
  <xdr:twoCellAnchor>
    <xdr:from>
      <xdr:col>2</xdr:col>
      <xdr:colOff>306399</xdr:colOff>
      <xdr:row>16</xdr:row>
      <xdr:rowOff>80051</xdr:rowOff>
    </xdr:from>
    <xdr:to>
      <xdr:col>2</xdr:col>
      <xdr:colOff>307397</xdr:colOff>
      <xdr:row>25</xdr:row>
      <xdr:rowOff>66729</xdr:rowOff>
    </xdr:to>
    <xdr:cxnSp macro="">
      <xdr:nvCxnSpPr>
        <xdr:cNvPr id="30" name="Straight Arrow Connector 29">
          <a:extLst>
            <a:ext uri="{FF2B5EF4-FFF2-40B4-BE49-F238E27FC236}">
              <a16:creationId xmlns:a16="http://schemas.microsoft.com/office/drawing/2014/main" id="{4977867E-11FC-4581-B796-711CDCFB3F16}"/>
            </a:ext>
          </a:extLst>
        </xdr:cNvPr>
        <xdr:cNvCxnSpPr/>
      </xdr:nvCxnSpPr>
      <xdr:spPr>
        <a:xfrm>
          <a:off x="1506549" y="2708951"/>
          <a:ext cx="998" cy="144400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542053</xdr:colOff>
      <xdr:row>24</xdr:row>
      <xdr:rowOff>30925</xdr:rowOff>
    </xdr:from>
    <xdr:to>
      <xdr:col>2</xdr:col>
      <xdr:colOff>201159</xdr:colOff>
      <xdr:row>25</xdr:row>
      <xdr:rowOff>60064</xdr:rowOff>
    </xdr:to>
    <xdr:sp macro="" textlink="">
      <xdr:nvSpPr>
        <xdr:cNvPr id="31" name="TextBox 30">
          <a:extLst>
            <a:ext uri="{FF2B5EF4-FFF2-40B4-BE49-F238E27FC236}">
              <a16:creationId xmlns:a16="http://schemas.microsoft.com/office/drawing/2014/main" id="{1D2036E8-A188-488C-ADFE-7220AB210279}"/>
            </a:ext>
          </a:extLst>
        </xdr:cNvPr>
        <xdr:cNvSpPr txBox="1"/>
      </xdr:nvSpPr>
      <xdr:spPr>
        <a:xfrm>
          <a:off x="1142128" y="3955225"/>
          <a:ext cx="259181" cy="191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A</a:t>
          </a:r>
        </a:p>
      </xdr:txBody>
    </xdr:sp>
    <xdr:clientData/>
  </xdr:twoCellAnchor>
  <xdr:twoCellAnchor>
    <xdr:from>
      <xdr:col>3</xdr:col>
      <xdr:colOff>386924</xdr:colOff>
      <xdr:row>24</xdr:row>
      <xdr:rowOff>34755</xdr:rowOff>
    </xdr:from>
    <xdr:to>
      <xdr:col>4</xdr:col>
      <xdr:colOff>33496</xdr:colOff>
      <xdr:row>25</xdr:row>
      <xdr:rowOff>50420</xdr:rowOff>
    </xdr:to>
    <xdr:sp macro="" textlink="">
      <xdr:nvSpPr>
        <xdr:cNvPr id="32" name="TextBox 31">
          <a:extLst>
            <a:ext uri="{FF2B5EF4-FFF2-40B4-BE49-F238E27FC236}">
              <a16:creationId xmlns:a16="http://schemas.microsoft.com/office/drawing/2014/main" id="{DFFF9FA8-DE00-4B70-A2DD-B092C33C9825}"/>
            </a:ext>
          </a:extLst>
        </xdr:cNvPr>
        <xdr:cNvSpPr txBox="1"/>
      </xdr:nvSpPr>
      <xdr:spPr>
        <a:xfrm>
          <a:off x="2187149" y="3959055"/>
          <a:ext cx="246647" cy="177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E</a:t>
          </a:r>
        </a:p>
      </xdr:txBody>
    </xdr:sp>
    <xdr:clientData/>
  </xdr:twoCellAnchor>
  <xdr:twoCellAnchor>
    <xdr:from>
      <xdr:col>3</xdr:col>
      <xdr:colOff>47282</xdr:colOff>
      <xdr:row>16</xdr:row>
      <xdr:rowOff>76738</xdr:rowOff>
    </xdr:from>
    <xdr:to>
      <xdr:col>3</xdr:col>
      <xdr:colOff>178251</xdr:colOff>
      <xdr:row>17</xdr:row>
      <xdr:rowOff>101876</xdr:rowOff>
    </xdr:to>
    <xdr:cxnSp macro="">
      <xdr:nvCxnSpPr>
        <xdr:cNvPr id="33" name="Straight Arrow Connector 32">
          <a:extLst>
            <a:ext uri="{FF2B5EF4-FFF2-40B4-BE49-F238E27FC236}">
              <a16:creationId xmlns:a16="http://schemas.microsoft.com/office/drawing/2014/main" id="{2BD08FE9-7CE8-4FCD-B9A3-BBBA6EDA380C}"/>
            </a:ext>
          </a:extLst>
        </xdr:cNvPr>
        <xdr:cNvCxnSpPr/>
      </xdr:nvCxnSpPr>
      <xdr:spPr>
        <a:xfrm flipV="1">
          <a:off x="1847507" y="2705638"/>
          <a:ext cx="130969" cy="1870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486241</xdr:colOff>
      <xdr:row>21</xdr:row>
      <xdr:rowOff>134055</xdr:rowOff>
    </xdr:from>
    <xdr:to>
      <xdr:col>3</xdr:col>
      <xdr:colOff>555921</xdr:colOff>
      <xdr:row>22</xdr:row>
      <xdr:rowOff>86712</xdr:rowOff>
    </xdr:to>
    <xdr:cxnSp macro="">
      <xdr:nvCxnSpPr>
        <xdr:cNvPr id="34" name="Straight Arrow Connector 33">
          <a:extLst>
            <a:ext uri="{FF2B5EF4-FFF2-40B4-BE49-F238E27FC236}">
              <a16:creationId xmlns:a16="http://schemas.microsoft.com/office/drawing/2014/main" id="{D3937E20-79E1-4419-9FA5-2B3D3FEFE2F3}"/>
            </a:ext>
          </a:extLst>
        </xdr:cNvPr>
        <xdr:cNvCxnSpPr/>
      </xdr:nvCxnSpPr>
      <xdr:spPr>
        <a:xfrm flipV="1">
          <a:off x="2286466" y="3572580"/>
          <a:ext cx="69680" cy="1145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259301</xdr:colOff>
      <xdr:row>20</xdr:row>
      <xdr:rowOff>30089</xdr:rowOff>
    </xdr:from>
    <xdr:to>
      <xdr:col>2</xdr:col>
      <xdr:colOff>484893</xdr:colOff>
      <xdr:row>21</xdr:row>
      <xdr:rowOff>115133</xdr:rowOff>
    </xdr:to>
    <xdr:sp macro="" textlink="">
      <xdr:nvSpPr>
        <xdr:cNvPr id="35" name="TextBox 34">
          <a:extLst>
            <a:ext uri="{FF2B5EF4-FFF2-40B4-BE49-F238E27FC236}">
              <a16:creationId xmlns:a16="http://schemas.microsoft.com/office/drawing/2014/main" id="{DFCFD4A1-8B5C-4AD5-A8B3-1EE6A1D7DBFE}"/>
            </a:ext>
          </a:extLst>
        </xdr:cNvPr>
        <xdr:cNvSpPr txBox="1"/>
      </xdr:nvSpPr>
      <xdr:spPr>
        <a:xfrm>
          <a:off x="1459451" y="3306689"/>
          <a:ext cx="225592" cy="246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900"/>
            <a:t>h</a:t>
          </a:r>
        </a:p>
      </xdr:txBody>
    </xdr:sp>
    <xdr:clientData/>
  </xdr:twoCellAnchor>
  <xdr:twoCellAnchor>
    <xdr:from>
      <xdr:col>2</xdr:col>
      <xdr:colOff>78739</xdr:colOff>
      <xdr:row>25</xdr:row>
      <xdr:rowOff>63399</xdr:rowOff>
    </xdr:from>
    <xdr:to>
      <xdr:col>2</xdr:col>
      <xdr:colOff>386329</xdr:colOff>
      <xdr:row>25</xdr:row>
      <xdr:rowOff>64367</xdr:rowOff>
    </xdr:to>
    <xdr:cxnSp macro="">
      <xdr:nvCxnSpPr>
        <xdr:cNvPr id="36" name="Straight Connector 35">
          <a:extLst>
            <a:ext uri="{FF2B5EF4-FFF2-40B4-BE49-F238E27FC236}">
              <a16:creationId xmlns:a16="http://schemas.microsoft.com/office/drawing/2014/main" id="{9AB39ADD-E4DD-4C0E-9420-5E341833EDCF}"/>
            </a:ext>
          </a:extLst>
        </xdr:cNvPr>
        <xdr:cNvCxnSpPr/>
      </xdr:nvCxnSpPr>
      <xdr:spPr>
        <a:xfrm flipV="1">
          <a:off x="1278889" y="4149624"/>
          <a:ext cx="307590" cy="96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329711</xdr:colOff>
      <xdr:row>25</xdr:row>
      <xdr:rowOff>60069</xdr:rowOff>
    </xdr:from>
    <xdr:to>
      <xdr:col>1</xdr:col>
      <xdr:colOff>476250</xdr:colOff>
      <xdr:row>25</xdr:row>
      <xdr:rowOff>60069</xdr:rowOff>
    </xdr:to>
    <xdr:cxnSp macro="">
      <xdr:nvCxnSpPr>
        <xdr:cNvPr id="37" name="Straight Connector 36">
          <a:extLst>
            <a:ext uri="{FF2B5EF4-FFF2-40B4-BE49-F238E27FC236}">
              <a16:creationId xmlns:a16="http://schemas.microsoft.com/office/drawing/2014/main" id="{00F0F014-09F2-4EA6-BAFD-CA774D0885C9}"/>
            </a:ext>
          </a:extLst>
        </xdr:cNvPr>
        <xdr:cNvCxnSpPr/>
      </xdr:nvCxnSpPr>
      <xdr:spPr>
        <a:xfrm flipH="1">
          <a:off x="929786" y="4146294"/>
          <a:ext cx="14653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502141</xdr:colOff>
      <xdr:row>18</xdr:row>
      <xdr:rowOff>121114</xdr:rowOff>
    </xdr:from>
    <xdr:to>
      <xdr:col>2</xdr:col>
      <xdr:colOff>158850</xdr:colOff>
      <xdr:row>20</xdr:row>
      <xdr:rowOff>47401</xdr:rowOff>
    </xdr:to>
    <xdr:sp macro="" textlink="">
      <xdr:nvSpPr>
        <xdr:cNvPr id="38" name="TextBox 37">
          <a:extLst>
            <a:ext uri="{FF2B5EF4-FFF2-40B4-BE49-F238E27FC236}">
              <a16:creationId xmlns:a16="http://schemas.microsoft.com/office/drawing/2014/main" id="{75CCC349-0D8E-40A0-8B7B-2CD7B7747C58}"/>
            </a:ext>
          </a:extLst>
        </xdr:cNvPr>
        <xdr:cNvSpPr txBox="1"/>
      </xdr:nvSpPr>
      <xdr:spPr>
        <a:xfrm>
          <a:off x="1102216" y="3073864"/>
          <a:ext cx="256784" cy="2501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B</a:t>
          </a:r>
        </a:p>
      </xdr:txBody>
    </xdr:sp>
    <xdr:clientData/>
  </xdr:twoCellAnchor>
  <xdr:twoCellAnchor>
    <xdr:from>
      <xdr:col>1</xdr:col>
      <xdr:colOff>470390</xdr:colOff>
      <xdr:row>18</xdr:row>
      <xdr:rowOff>78432</xdr:rowOff>
    </xdr:from>
    <xdr:to>
      <xdr:col>2</xdr:col>
      <xdr:colOff>177615</xdr:colOff>
      <xdr:row>20</xdr:row>
      <xdr:rowOff>80986</xdr:rowOff>
    </xdr:to>
    <xdr:grpSp>
      <xdr:nvGrpSpPr>
        <xdr:cNvPr id="39" name="Group 38">
          <a:extLst>
            <a:ext uri="{FF2B5EF4-FFF2-40B4-BE49-F238E27FC236}">
              <a16:creationId xmlns:a16="http://schemas.microsoft.com/office/drawing/2014/main" id="{32E44FE3-E9FF-48D5-8CC2-1A345F466401}"/>
            </a:ext>
          </a:extLst>
        </xdr:cNvPr>
        <xdr:cNvGrpSpPr/>
      </xdr:nvGrpSpPr>
      <xdr:grpSpPr>
        <a:xfrm rot="13433365">
          <a:off x="1075508" y="2947138"/>
          <a:ext cx="312342" cy="316319"/>
          <a:chOff x="2886507" y="3193492"/>
          <a:chExt cx="310475" cy="316847"/>
        </a:xfrm>
      </xdr:grpSpPr>
      <xdr:sp macro="" textlink="">
        <xdr:nvSpPr>
          <xdr:cNvPr id="40" name="Arc 39">
            <a:extLst>
              <a:ext uri="{FF2B5EF4-FFF2-40B4-BE49-F238E27FC236}">
                <a16:creationId xmlns:a16="http://schemas.microsoft.com/office/drawing/2014/main" id="{6144BF3B-CDCE-4BD3-8913-52F0ED787CD4}"/>
              </a:ext>
            </a:extLst>
          </xdr:cNvPr>
          <xdr:cNvSpPr/>
        </xdr:nvSpPr>
        <xdr:spPr>
          <a:xfrm>
            <a:off x="2887261" y="3201354"/>
            <a:ext cx="308152" cy="308272"/>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lang="en-CA" sz="1100"/>
          </a:p>
        </xdr:txBody>
      </xdr:sp>
      <xdr:sp macro="" textlink="">
        <xdr:nvSpPr>
          <xdr:cNvPr id="41" name="Arc 40">
            <a:extLst>
              <a:ext uri="{FF2B5EF4-FFF2-40B4-BE49-F238E27FC236}">
                <a16:creationId xmlns:a16="http://schemas.microsoft.com/office/drawing/2014/main" id="{30D29A5F-D432-4997-9166-BA5C30853FFA}"/>
              </a:ext>
            </a:extLst>
          </xdr:cNvPr>
          <xdr:cNvSpPr/>
        </xdr:nvSpPr>
        <xdr:spPr>
          <a:xfrm rot="16200000">
            <a:off x="2886446" y="3202127"/>
            <a:ext cx="308273" cy="308151"/>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lang="en-CA" sz="1100"/>
          </a:p>
        </xdr:txBody>
      </xdr:sp>
      <xdr:sp macro="" textlink="">
        <xdr:nvSpPr>
          <xdr:cNvPr id="42" name="Arc 41">
            <a:extLst>
              <a:ext uri="{FF2B5EF4-FFF2-40B4-BE49-F238E27FC236}">
                <a16:creationId xmlns:a16="http://schemas.microsoft.com/office/drawing/2014/main" id="{68A68736-F0DC-4820-BFBB-4146EAA47F7F}"/>
              </a:ext>
            </a:extLst>
          </xdr:cNvPr>
          <xdr:cNvSpPr/>
        </xdr:nvSpPr>
        <xdr:spPr>
          <a:xfrm rot="5400000">
            <a:off x="2888770" y="3193432"/>
            <a:ext cx="308152" cy="308272"/>
          </a:xfrm>
          <a:prstGeom prst="arc">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lang="en-CA" sz="1100"/>
          </a:p>
        </xdr:txBody>
      </xdr:sp>
    </xdr:grpSp>
    <xdr:clientData/>
  </xdr:twoCellAnchor>
  <xdr:twoCellAnchor>
    <xdr:from>
      <xdr:col>2</xdr:col>
      <xdr:colOff>126437</xdr:colOff>
      <xdr:row>18</xdr:row>
      <xdr:rowOff>131692</xdr:rowOff>
    </xdr:from>
    <xdr:to>
      <xdr:col>2</xdr:col>
      <xdr:colOff>158752</xdr:colOff>
      <xdr:row>19</xdr:row>
      <xdr:rowOff>24155</xdr:rowOff>
    </xdr:to>
    <xdr:cxnSp macro="">
      <xdr:nvCxnSpPr>
        <xdr:cNvPr id="43" name="Straight Arrow Connector 42">
          <a:extLst>
            <a:ext uri="{FF2B5EF4-FFF2-40B4-BE49-F238E27FC236}">
              <a16:creationId xmlns:a16="http://schemas.microsoft.com/office/drawing/2014/main" id="{3E6F7A89-AE96-4EA3-977F-B8180483772C}"/>
            </a:ext>
          </a:extLst>
        </xdr:cNvPr>
        <xdr:cNvCxnSpPr>
          <a:stCxn id="42" idx="2"/>
        </xdr:cNvCxnSpPr>
      </xdr:nvCxnSpPr>
      <xdr:spPr>
        <a:xfrm>
          <a:off x="1326587" y="3084442"/>
          <a:ext cx="32315" cy="5438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285222</xdr:colOff>
      <xdr:row>24</xdr:row>
      <xdr:rowOff>106740</xdr:rowOff>
    </xdr:from>
    <xdr:to>
      <xdr:col>5</xdr:col>
      <xdr:colOff>26204</xdr:colOff>
      <xdr:row>25</xdr:row>
      <xdr:rowOff>146754</xdr:rowOff>
    </xdr:to>
    <xdr:sp macro="" textlink="">
      <xdr:nvSpPr>
        <xdr:cNvPr id="44" name="TextBox 43">
          <a:extLst>
            <a:ext uri="{FF2B5EF4-FFF2-40B4-BE49-F238E27FC236}">
              <a16:creationId xmlns:a16="http://schemas.microsoft.com/office/drawing/2014/main" id="{352361A2-1648-44B0-8177-B3C858ADC6F7}"/>
            </a:ext>
          </a:extLst>
        </xdr:cNvPr>
        <xdr:cNvSpPr txBox="1"/>
      </xdr:nvSpPr>
      <xdr:spPr>
        <a:xfrm>
          <a:off x="2685522" y="4031040"/>
          <a:ext cx="341057" cy="2019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000"/>
            <a:t>H</a:t>
          </a:r>
          <a:endParaRPr lang="en-CA" sz="1000" baseline="-25000"/>
        </a:p>
      </xdr:txBody>
    </xdr:sp>
    <xdr:clientData/>
  </xdr:twoCellAnchor>
  <xdr:twoCellAnchor>
    <xdr:from>
      <xdr:col>1</xdr:col>
      <xdr:colOff>441613</xdr:colOff>
      <xdr:row>25</xdr:row>
      <xdr:rowOff>63826</xdr:rowOff>
    </xdr:from>
    <xdr:to>
      <xdr:col>2</xdr:col>
      <xdr:colOff>78542</xdr:colOff>
      <xdr:row>27</xdr:row>
      <xdr:rowOff>18089</xdr:rowOff>
    </xdr:to>
    <xdr:grpSp>
      <xdr:nvGrpSpPr>
        <xdr:cNvPr id="45" name="Group 44">
          <a:extLst>
            <a:ext uri="{FF2B5EF4-FFF2-40B4-BE49-F238E27FC236}">
              <a16:creationId xmlns:a16="http://schemas.microsoft.com/office/drawing/2014/main" id="{F73FB497-BFB1-47E8-99FD-79FE777B4ACD}"/>
            </a:ext>
          </a:extLst>
        </xdr:cNvPr>
        <xdr:cNvGrpSpPr/>
      </xdr:nvGrpSpPr>
      <xdr:grpSpPr>
        <a:xfrm>
          <a:off x="1046731" y="4030708"/>
          <a:ext cx="242046" cy="268028"/>
          <a:chOff x="3236084" y="3587120"/>
          <a:chExt cx="151299" cy="173326"/>
        </a:xfrm>
        <a:solidFill>
          <a:schemeClr val="bg1"/>
        </a:solidFill>
      </xdr:grpSpPr>
      <xdr:sp macro="" textlink="">
        <xdr:nvSpPr>
          <xdr:cNvPr id="46" name="Isosceles Triangle 45">
            <a:extLst>
              <a:ext uri="{FF2B5EF4-FFF2-40B4-BE49-F238E27FC236}">
                <a16:creationId xmlns:a16="http://schemas.microsoft.com/office/drawing/2014/main" id="{37D8790F-1914-4561-9557-C0CDFFF05ED8}"/>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xnSp macro="">
        <xdr:nvCxnSpPr>
          <xdr:cNvPr id="47" name="Straight Connector 46">
            <a:extLst>
              <a:ext uri="{FF2B5EF4-FFF2-40B4-BE49-F238E27FC236}">
                <a16:creationId xmlns:a16="http://schemas.microsoft.com/office/drawing/2014/main" id="{56760F07-B6AF-4831-BC7D-DE3904510E92}"/>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8" name="Straight Connector 47">
            <a:extLst>
              <a:ext uri="{FF2B5EF4-FFF2-40B4-BE49-F238E27FC236}">
                <a16:creationId xmlns:a16="http://schemas.microsoft.com/office/drawing/2014/main" id="{D96B1C73-F2C8-4528-BC2D-E842A819302E}"/>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9" name="Straight Connector 48">
            <a:extLst>
              <a:ext uri="{FF2B5EF4-FFF2-40B4-BE49-F238E27FC236}">
                <a16:creationId xmlns:a16="http://schemas.microsoft.com/office/drawing/2014/main" id="{F6E9DBAD-5B4A-4505-9F52-1515B725574F}"/>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Straight Connector 49">
            <a:extLst>
              <a:ext uri="{FF2B5EF4-FFF2-40B4-BE49-F238E27FC236}">
                <a16:creationId xmlns:a16="http://schemas.microsoft.com/office/drawing/2014/main" id="{F59286F4-F993-45F6-AB8F-814B0E6D6A7C}"/>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a:extLst>
              <a:ext uri="{FF2B5EF4-FFF2-40B4-BE49-F238E27FC236}">
                <a16:creationId xmlns:a16="http://schemas.microsoft.com/office/drawing/2014/main" id="{9CEA9812-27CA-402E-A421-22A417033B88}"/>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447598</xdr:colOff>
      <xdr:row>25</xdr:row>
      <xdr:rowOff>63407</xdr:rowOff>
    </xdr:from>
    <xdr:to>
      <xdr:col>4</xdr:col>
      <xdr:colOff>84525</xdr:colOff>
      <xdr:row>27</xdr:row>
      <xdr:rowOff>13640</xdr:rowOff>
    </xdr:to>
    <xdr:grpSp>
      <xdr:nvGrpSpPr>
        <xdr:cNvPr id="52" name="Group 51">
          <a:extLst>
            <a:ext uri="{FF2B5EF4-FFF2-40B4-BE49-F238E27FC236}">
              <a16:creationId xmlns:a16="http://schemas.microsoft.com/office/drawing/2014/main" id="{1D77976A-5CE7-4102-811F-0CA3D5B7E189}"/>
            </a:ext>
          </a:extLst>
        </xdr:cNvPr>
        <xdr:cNvGrpSpPr/>
      </xdr:nvGrpSpPr>
      <xdr:grpSpPr>
        <a:xfrm>
          <a:off x="2262951" y="4030289"/>
          <a:ext cx="242045" cy="263998"/>
          <a:chOff x="3236084" y="3587120"/>
          <a:chExt cx="151299" cy="173326"/>
        </a:xfrm>
        <a:solidFill>
          <a:schemeClr val="bg1"/>
        </a:solidFill>
      </xdr:grpSpPr>
      <xdr:sp macro="" textlink="">
        <xdr:nvSpPr>
          <xdr:cNvPr id="53" name="Isosceles Triangle 52">
            <a:extLst>
              <a:ext uri="{FF2B5EF4-FFF2-40B4-BE49-F238E27FC236}">
                <a16:creationId xmlns:a16="http://schemas.microsoft.com/office/drawing/2014/main" id="{EBB12E23-BA59-4F80-9BCB-2E7747BA8657}"/>
              </a:ext>
            </a:extLst>
          </xdr:cNvPr>
          <xdr:cNvSpPr/>
        </xdr:nvSpPr>
        <xdr:spPr>
          <a:xfrm>
            <a:off x="3263074" y="3587120"/>
            <a:ext cx="124309" cy="133607"/>
          </a:xfrm>
          <a:prstGeom prst="triangle">
            <a:avLst/>
          </a:prstGeom>
          <a:grp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solidFill>
                <a:schemeClr val="tx1"/>
              </a:solidFill>
            </a:endParaRPr>
          </a:p>
        </xdr:txBody>
      </xdr:sp>
      <xdr:cxnSp macro="">
        <xdr:nvCxnSpPr>
          <xdr:cNvPr id="54" name="Straight Connector 53">
            <a:extLst>
              <a:ext uri="{FF2B5EF4-FFF2-40B4-BE49-F238E27FC236}">
                <a16:creationId xmlns:a16="http://schemas.microsoft.com/office/drawing/2014/main" id="{6A037908-AD8B-40F3-B091-FEDC15F9DC78}"/>
              </a:ext>
            </a:extLst>
          </xdr:cNvPr>
          <xdr:cNvCxnSpPr/>
        </xdr:nvCxnSpPr>
        <xdr:spPr>
          <a:xfrm flipH="1">
            <a:off x="3236084" y="3723757"/>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Connector 54">
            <a:extLst>
              <a:ext uri="{FF2B5EF4-FFF2-40B4-BE49-F238E27FC236}">
                <a16:creationId xmlns:a16="http://schemas.microsoft.com/office/drawing/2014/main" id="{4E2508B4-05C7-4A67-AED9-9CC134DE5E69}"/>
              </a:ext>
            </a:extLst>
          </xdr:cNvPr>
          <xdr:cNvCxnSpPr/>
        </xdr:nvCxnSpPr>
        <xdr:spPr>
          <a:xfrm flipH="1">
            <a:off x="3265757" y="3723108"/>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6" name="Straight Connector 55">
            <a:extLst>
              <a:ext uri="{FF2B5EF4-FFF2-40B4-BE49-F238E27FC236}">
                <a16:creationId xmlns:a16="http://schemas.microsoft.com/office/drawing/2014/main" id="{6C74AFCD-0004-4942-9C8D-A5E0D7B44EF9}"/>
              </a:ext>
            </a:extLst>
          </xdr:cNvPr>
          <xdr:cNvCxnSpPr/>
        </xdr:nvCxnSpPr>
        <xdr:spPr>
          <a:xfrm flipH="1">
            <a:off x="3295430" y="3723108"/>
            <a:ext cx="29530"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Straight Connector 56">
            <a:extLst>
              <a:ext uri="{FF2B5EF4-FFF2-40B4-BE49-F238E27FC236}">
                <a16:creationId xmlns:a16="http://schemas.microsoft.com/office/drawing/2014/main" id="{BCC0631C-15ED-4D86-BE14-C82A4FE592AC}"/>
              </a:ext>
            </a:extLst>
          </xdr:cNvPr>
          <xdr:cNvCxnSpPr/>
        </xdr:nvCxnSpPr>
        <xdr:spPr>
          <a:xfrm flipH="1">
            <a:off x="3325587" y="3723108"/>
            <a:ext cx="29695"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8" name="Straight Connector 57">
            <a:extLst>
              <a:ext uri="{FF2B5EF4-FFF2-40B4-BE49-F238E27FC236}">
                <a16:creationId xmlns:a16="http://schemas.microsoft.com/office/drawing/2014/main" id="{80100F54-9E45-4F94-B919-F69586883D84}"/>
              </a:ext>
            </a:extLst>
          </xdr:cNvPr>
          <xdr:cNvCxnSpPr/>
        </xdr:nvCxnSpPr>
        <xdr:spPr>
          <a:xfrm flipH="1">
            <a:off x="3355910" y="3723183"/>
            <a:ext cx="29046" cy="36689"/>
          </a:xfrm>
          <a:prstGeom prst="line">
            <a:avLst/>
          </a:prstGeom>
          <a:grpFill/>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abbottaerospace.com/services/" TargetMode="External"/><Relationship Id="rId7" Type="http://schemas.openxmlformats.org/officeDocument/2006/relationships/drawing" Target="../drawings/drawing1.xml"/><Relationship Id="rId2" Type="http://schemas.openxmlformats.org/officeDocument/2006/relationships/hyperlink" Target="http://www.abbottaerospace.com/library/xl-viking"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printerSettings" Target="../printerSettings/printerSettings1.bin"/><Relationship Id="rId5" Type="http://schemas.openxmlformats.org/officeDocument/2006/relationships/hyperlink" Target="http://www.abbottaerospace.com/library/subscribe" TargetMode="External"/><Relationship Id="rId4" Type="http://schemas.openxmlformats.org/officeDocument/2006/relationships/hyperlink" Target="http://www.abbottaerospace.com/library/donat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xl-viking.com/" TargetMode="External"/><Relationship Id="rId1" Type="http://schemas.openxmlformats.org/officeDocument/2006/relationships/hyperlink" Target="http://www.abbottaerospace.com/wpdm-package/nasa-tm-x-73305-astronautics-structures-manual-volume-i"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Y62"/>
  <sheetViews>
    <sheetView view="pageBreakPreview" zoomScaleNormal="100" zoomScaleSheetLayoutView="100" workbookViewId="0">
      <selection activeCell="O21" sqref="O21"/>
    </sheetView>
  </sheetViews>
  <sheetFormatPr defaultColWidth="9.140625" defaultRowHeight="15.75" x14ac:dyDescent="0.25"/>
  <cols>
    <col min="1" max="2" width="9.140625" style="17"/>
    <col min="3" max="3" width="10.7109375" style="17" bestFit="1" customWidth="1"/>
    <col min="4" max="11" width="9.140625" style="17"/>
    <col min="12" max="12" width="5.42578125" style="5" customWidth="1"/>
    <col min="13" max="17" width="5.28515625" style="26" customWidth="1"/>
    <col min="18" max="19" width="5.28515625" style="27" customWidth="1"/>
    <col min="20" max="25" width="9.140625" style="29"/>
    <col min="26" max="16384" width="9.140625" style="17"/>
  </cols>
  <sheetData>
    <row r="1" spans="1:25" s="5" customFormat="1" ht="12.75" x14ac:dyDescent="0.2">
      <c r="A1" s="1"/>
      <c r="B1" s="2" t="s">
        <v>1</v>
      </c>
      <c r="C1" s="3" t="s">
        <v>0</v>
      </c>
      <c r="D1" s="1"/>
      <c r="E1" s="1"/>
      <c r="F1" s="2" t="s">
        <v>8</v>
      </c>
      <c r="G1" s="4"/>
      <c r="H1" s="1"/>
      <c r="I1" s="1"/>
      <c r="J1" s="1"/>
      <c r="K1" s="1"/>
      <c r="M1" s="22"/>
      <c r="N1" s="22"/>
      <c r="O1" s="22"/>
      <c r="P1" s="22"/>
      <c r="Q1" s="22"/>
      <c r="R1" s="22"/>
      <c r="S1" s="22"/>
      <c r="T1" s="23"/>
      <c r="U1" s="23"/>
      <c r="V1" s="23"/>
      <c r="W1" s="24"/>
      <c r="X1" s="25"/>
      <c r="Y1" s="23"/>
    </row>
    <row r="2" spans="1:25" s="5" customFormat="1" ht="12.75" x14ac:dyDescent="0.2">
      <c r="A2" s="1"/>
      <c r="B2" s="2" t="s">
        <v>2</v>
      </c>
      <c r="C2" s="3" t="s">
        <v>7</v>
      </c>
      <c r="D2" s="1"/>
      <c r="E2" s="1"/>
      <c r="F2" s="2" t="s">
        <v>5</v>
      </c>
      <c r="G2" s="3"/>
      <c r="H2" s="1"/>
      <c r="I2" s="1"/>
      <c r="J2" s="1"/>
      <c r="K2" s="1"/>
      <c r="M2" s="22"/>
      <c r="N2" s="22"/>
      <c r="O2" s="22"/>
      <c r="P2" s="22"/>
      <c r="Q2" s="22"/>
      <c r="R2" s="22"/>
      <c r="S2" s="22"/>
      <c r="T2" s="23"/>
      <c r="U2" s="23"/>
      <c r="V2" s="23"/>
      <c r="W2" s="24"/>
      <c r="X2" s="25"/>
      <c r="Y2" s="23"/>
    </row>
    <row r="3" spans="1:25" s="5" customFormat="1" ht="12.75" x14ac:dyDescent="0.2">
      <c r="A3" s="1"/>
      <c r="B3" s="2" t="s">
        <v>3</v>
      </c>
      <c r="C3" s="8"/>
      <c r="D3" s="1"/>
      <c r="E3" s="1"/>
      <c r="F3" s="2" t="s">
        <v>4</v>
      </c>
      <c r="G3" s="3"/>
      <c r="H3" s="1"/>
      <c r="I3" s="1"/>
      <c r="J3" s="1"/>
      <c r="K3" s="1"/>
      <c r="M3" s="22"/>
      <c r="N3" s="22"/>
      <c r="O3" s="22"/>
      <c r="P3" s="22"/>
      <c r="Q3" s="22"/>
      <c r="R3" s="22"/>
      <c r="S3" s="22"/>
      <c r="T3" s="23"/>
      <c r="U3" s="23"/>
      <c r="V3" s="23"/>
      <c r="W3" s="24"/>
      <c r="X3" s="25"/>
      <c r="Y3" s="23"/>
    </row>
    <row r="4" spans="1:25" s="5" customFormat="1" ht="12.75" x14ac:dyDescent="0.2">
      <c r="A4" s="1"/>
      <c r="B4" s="2" t="s">
        <v>9</v>
      </c>
      <c r="C4" s="4"/>
      <c r="D4" s="1"/>
      <c r="E4" s="1"/>
      <c r="F4" s="2" t="s">
        <v>10</v>
      </c>
      <c r="G4" s="3" t="s">
        <v>12</v>
      </c>
      <c r="H4" s="1"/>
      <c r="I4" s="1"/>
      <c r="J4" s="1"/>
      <c r="K4" s="1"/>
      <c r="M4" s="22"/>
      <c r="N4" s="22"/>
      <c r="O4" s="22"/>
      <c r="P4" s="22"/>
      <c r="Q4" s="26"/>
      <c r="R4" s="27"/>
      <c r="S4" s="27"/>
      <c r="T4" s="23"/>
      <c r="U4" s="23"/>
      <c r="V4" s="23"/>
      <c r="W4" s="24"/>
      <c r="X4" s="25"/>
      <c r="Y4" s="23"/>
    </row>
    <row r="5" spans="1:25" s="5" customFormat="1" ht="12.75" x14ac:dyDescent="0.2">
      <c r="A5" s="1"/>
      <c r="B5" s="2" t="s">
        <v>11</v>
      </c>
      <c r="C5" s="4"/>
      <c r="D5" s="1"/>
      <c r="E5" s="2"/>
      <c r="F5" s="1"/>
      <c r="G5" s="1"/>
      <c r="H5" s="1"/>
      <c r="I5" s="1"/>
      <c r="J5" s="1"/>
      <c r="K5" s="1"/>
      <c r="M5" s="22"/>
      <c r="N5" s="22"/>
      <c r="O5" s="22"/>
      <c r="P5" s="22"/>
      <c r="Q5" s="26"/>
      <c r="R5" s="27"/>
      <c r="S5" s="27"/>
      <c r="T5" s="23"/>
      <c r="U5" s="23"/>
      <c r="V5" s="23"/>
      <c r="W5" s="24"/>
      <c r="X5" s="25"/>
      <c r="Y5" s="23"/>
    </row>
    <row r="6" spans="1:25" s="5" customFormat="1" ht="12.75" x14ac:dyDescent="0.2">
      <c r="A6" s="1"/>
      <c r="B6" s="1" t="s">
        <v>6</v>
      </c>
      <c r="C6" s="9"/>
      <c r="D6" s="1"/>
      <c r="E6" s="1"/>
      <c r="F6" s="1"/>
      <c r="G6" s="1"/>
      <c r="H6" s="1"/>
      <c r="I6" s="1"/>
      <c r="J6" s="1"/>
      <c r="K6" s="1"/>
      <c r="M6" s="22"/>
      <c r="N6" s="22"/>
      <c r="O6" s="22"/>
      <c r="P6" s="22"/>
      <c r="Q6" s="26"/>
      <c r="R6" s="27"/>
      <c r="S6" s="27"/>
      <c r="T6" s="23"/>
      <c r="U6" s="23"/>
      <c r="V6" s="23"/>
      <c r="W6" s="24"/>
      <c r="X6" s="25"/>
      <c r="Y6" s="23"/>
    </row>
    <row r="7" spans="1:25" s="5" customFormat="1" ht="12.75" x14ac:dyDescent="0.2">
      <c r="A7" s="1"/>
      <c r="B7" s="1"/>
      <c r="C7" s="1"/>
      <c r="D7" s="1"/>
      <c r="E7" s="1"/>
      <c r="F7" s="1"/>
      <c r="G7" s="1"/>
      <c r="H7" s="1"/>
      <c r="I7" s="1"/>
      <c r="J7" s="1"/>
      <c r="K7" s="1"/>
      <c r="M7" s="22"/>
      <c r="N7" s="22"/>
      <c r="O7" s="22"/>
      <c r="P7" s="22"/>
      <c r="Q7" s="26"/>
      <c r="R7" s="27"/>
      <c r="S7" s="27"/>
      <c r="T7" s="23"/>
      <c r="U7" s="23"/>
      <c r="V7" s="23"/>
      <c r="W7" s="24"/>
      <c r="X7" s="25"/>
      <c r="Y7" s="23"/>
    </row>
    <row r="8" spans="1:25" s="5" customFormat="1" ht="12.75" x14ac:dyDescent="0.2">
      <c r="A8" s="16"/>
      <c r="E8" s="6"/>
      <c r="F8" s="7"/>
      <c r="H8" s="10"/>
      <c r="I8" s="6"/>
      <c r="J8" s="11"/>
      <c r="K8" s="12"/>
      <c r="L8" s="13"/>
      <c r="M8" s="22"/>
      <c r="N8" s="22"/>
      <c r="O8" s="22"/>
      <c r="P8" s="22"/>
      <c r="Q8" s="26"/>
      <c r="R8" s="27"/>
      <c r="S8" s="27"/>
      <c r="T8" s="23"/>
      <c r="U8" s="23"/>
      <c r="V8" s="23"/>
      <c r="W8" s="23"/>
      <c r="X8" s="23"/>
      <c r="Y8" s="23"/>
    </row>
    <row r="9" spans="1:25" s="5" customFormat="1" ht="12.75" x14ac:dyDescent="0.2">
      <c r="E9" s="6"/>
      <c r="F9" s="10"/>
      <c r="H9" s="10"/>
      <c r="I9" s="6"/>
      <c r="J9" s="12"/>
      <c r="K9" s="12"/>
      <c r="L9" s="13"/>
      <c r="M9" s="22"/>
      <c r="N9" s="22"/>
      <c r="O9" s="22"/>
      <c r="P9" s="22"/>
      <c r="Q9" s="26"/>
      <c r="R9" s="27"/>
      <c r="S9" s="27"/>
      <c r="T9" s="23"/>
      <c r="U9" s="23"/>
      <c r="V9" s="23"/>
      <c r="W9" s="23"/>
      <c r="X9" s="23"/>
      <c r="Y9" s="23"/>
    </row>
    <row r="10" spans="1:25" s="5" customFormat="1" ht="12.75" x14ac:dyDescent="0.2">
      <c r="E10" s="6"/>
      <c r="F10" s="10"/>
      <c r="H10" s="10"/>
      <c r="I10" s="6"/>
      <c r="J10" s="7"/>
      <c r="K10" s="10"/>
      <c r="L10" s="13"/>
      <c r="M10" s="22"/>
      <c r="N10" s="22"/>
      <c r="O10" s="22"/>
      <c r="P10" s="22"/>
      <c r="Q10" s="26"/>
      <c r="R10" s="27"/>
      <c r="S10" s="27"/>
      <c r="T10" s="23"/>
      <c r="U10" s="23"/>
      <c r="V10" s="23"/>
      <c r="W10" s="23"/>
      <c r="X10" s="23"/>
      <c r="Y10" s="23"/>
    </row>
    <row r="11" spans="1:25" s="5" customFormat="1" ht="12.75" x14ac:dyDescent="0.2">
      <c r="E11" s="6"/>
      <c r="F11" s="10"/>
      <c r="I11" s="14"/>
      <c r="J11" s="7"/>
      <c r="M11" s="22"/>
      <c r="N11" s="22"/>
      <c r="O11" s="22"/>
      <c r="P11" s="22"/>
      <c r="Q11" s="22"/>
      <c r="R11" s="22"/>
      <c r="S11" s="22"/>
      <c r="T11" s="23"/>
      <c r="U11" s="23"/>
      <c r="V11" s="23"/>
      <c r="W11" s="23"/>
      <c r="X11" s="23"/>
      <c r="Y11" s="23"/>
    </row>
    <row r="12" spans="1:25" x14ac:dyDescent="0.25">
      <c r="C12" s="15" t="str">
        <f>G4</f>
        <v>IMPORTANT INFORMATION</v>
      </c>
      <c r="M12" s="22"/>
      <c r="N12" s="22"/>
      <c r="O12" s="22"/>
      <c r="P12" s="22"/>
      <c r="Q12" s="28"/>
      <c r="R12" s="28"/>
      <c r="S12" s="28"/>
    </row>
    <row r="13" spans="1:25" s="5" customFormat="1" ht="12.75" x14ac:dyDescent="0.2">
      <c r="M13" s="22"/>
      <c r="N13" s="22"/>
      <c r="O13" s="22"/>
      <c r="P13" s="22"/>
      <c r="Q13" s="22"/>
      <c r="R13" s="22"/>
      <c r="S13" s="22"/>
      <c r="T13" s="23"/>
      <c r="U13" s="23"/>
      <c r="V13" s="23"/>
      <c r="W13" s="23"/>
      <c r="X13" s="23"/>
      <c r="Y13" s="23"/>
    </row>
    <row r="14" spans="1:25" s="5" customFormat="1" ht="12.75" x14ac:dyDescent="0.2">
      <c r="B14" s="18" t="s">
        <v>13</v>
      </c>
      <c r="M14" s="22"/>
      <c r="N14" s="22"/>
      <c r="O14" s="22"/>
      <c r="P14" s="22"/>
      <c r="Q14" s="22"/>
      <c r="R14" s="22"/>
      <c r="S14" s="22"/>
      <c r="T14" s="23"/>
      <c r="U14" s="23"/>
      <c r="V14" s="23"/>
      <c r="W14" s="23"/>
      <c r="X14" s="23"/>
      <c r="Y14" s="23"/>
    </row>
    <row r="15" spans="1:25" s="5" customFormat="1" ht="12.75" x14ac:dyDescent="0.2">
      <c r="A15" s="19"/>
      <c r="K15" s="19"/>
      <c r="M15" s="26"/>
      <c r="N15" s="26"/>
      <c r="O15" s="26"/>
      <c r="P15" s="26"/>
      <c r="Q15" s="26"/>
      <c r="R15" s="27"/>
      <c r="S15" s="27"/>
      <c r="T15" s="23"/>
      <c r="U15" s="23"/>
      <c r="V15" s="23"/>
      <c r="W15" s="23"/>
      <c r="X15" s="23"/>
      <c r="Y15" s="23"/>
    </row>
    <row r="16" spans="1:25" s="5" customFormat="1" ht="12.75" customHeight="1" x14ac:dyDescent="0.2">
      <c r="B16" s="33" t="s">
        <v>18</v>
      </c>
      <c r="C16" s="33"/>
      <c r="D16" s="33"/>
      <c r="E16" s="33"/>
      <c r="F16" s="33"/>
      <c r="G16" s="33"/>
      <c r="H16" s="33"/>
      <c r="I16" s="33"/>
      <c r="J16" s="33"/>
      <c r="M16" s="26"/>
      <c r="N16" s="26"/>
      <c r="O16" s="26"/>
      <c r="P16" s="26"/>
      <c r="Q16" s="26"/>
      <c r="R16" s="27"/>
      <c r="S16" s="27"/>
      <c r="T16" s="23"/>
      <c r="U16" s="23"/>
      <c r="V16" s="23"/>
      <c r="W16" s="23"/>
      <c r="X16" s="23"/>
      <c r="Y16" s="23"/>
    </row>
    <row r="17" spans="1:25" s="5" customFormat="1" ht="12.75" x14ac:dyDescent="0.2">
      <c r="B17" s="33"/>
      <c r="C17" s="33"/>
      <c r="D17" s="33"/>
      <c r="E17" s="33"/>
      <c r="F17" s="33"/>
      <c r="G17" s="33"/>
      <c r="H17" s="33"/>
      <c r="I17" s="33"/>
      <c r="J17" s="33"/>
      <c r="M17" s="26"/>
      <c r="N17" s="26"/>
      <c r="O17" s="26"/>
      <c r="P17" s="26"/>
      <c r="Q17" s="26"/>
      <c r="R17" s="27"/>
      <c r="S17" s="27"/>
      <c r="T17" s="23"/>
      <c r="U17" s="23"/>
      <c r="V17" s="23"/>
      <c r="W17" s="23"/>
      <c r="X17" s="23"/>
      <c r="Y17" s="23"/>
    </row>
    <row r="18" spans="1:25" s="5" customFormat="1" ht="12.75" x14ac:dyDescent="0.2">
      <c r="B18" s="33"/>
      <c r="C18" s="33"/>
      <c r="D18" s="33"/>
      <c r="E18" s="33"/>
      <c r="F18" s="33"/>
      <c r="G18" s="33"/>
      <c r="H18" s="33"/>
      <c r="I18" s="33"/>
      <c r="J18" s="33"/>
      <c r="M18" s="26"/>
      <c r="N18" s="26"/>
      <c r="O18" s="26"/>
      <c r="P18" s="26"/>
      <c r="Q18" s="26"/>
      <c r="R18" s="27"/>
      <c r="S18" s="27"/>
      <c r="T18" s="23"/>
      <c r="U18" s="23"/>
      <c r="V18" s="23"/>
      <c r="W18" s="23"/>
      <c r="X18" s="23"/>
      <c r="Y18" s="23"/>
    </row>
    <row r="19" spans="1:25" s="5" customFormat="1" ht="12.75" x14ac:dyDescent="0.2">
      <c r="B19" s="33"/>
      <c r="C19" s="33"/>
      <c r="D19" s="33"/>
      <c r="E19" s="33"/>
      <c r="F19" s="33"/>
      <c r="G19" s="33"/>
      <c r="H19" s="33"/>
      <c r="I19" s="33"/>
      <c r="J19" s="33"/>
      <c r="M19" s="26"/>
      <c r="N19" s="26"/>
      <c r="O19" s="26"/>
      <c r="P19" s="26"/>
      <c r="Q19" s="26"/>
      <c r="R19" s="27"/>
      <c r="S19" s="27"/>
      <c r="T19" s="23"/>
      <c r="U19" s="23"/>
      <c r="V19" s="23"/>
      <c r="W19" s="23"/>
      <c r="X19" s="23"/>
      <c r="Y19" s="23"/>
    </row>
    <row r="20" spans="1:25" s="5" customFormat="1" ht="12.75" customHeight="1" x14ac:dyDescent="0.2">
      <c r="A20" s="19"/>
      <c r="B20" s="20" t="s">
        <v>16</v>
      </c>
      <c r="C20" s="19"/>
      <c r="D20" s="19"/>
      <c r="E20" s="19"/>
      <c r="F20" s="19"/>
      <c r="G20" s="19"/>
      <c r="H20" s="19"/>
      <c r="I20" s="19"/>
      <c r="J20" s="19"/>
      <c r="K20" s="19"/>
      <c r="M20" s="26"/>
      <c r="N20" s="26"/>
      <c r="O20" s="26"/>
      <c r="P20" s="26"/>
      <c r="Q20" s="26"/>
      <c r="R20" s="27"/>
      <c r="S20" s="27"/>
      <c r="T20" s="23"/>
      <c r="U20" s="23"/>
      <c r="V20" s="23"/>
      <c r="W20" s="23"/>
      <c r="X20" s="23"/>
      <c r="Y20" s="23"/>
    </row>
    <row r="21" spans="1:25" s="5" customFormat="1" ht="12.75" x14ac:dyDescent="0.2">
      <c r="A21" s="19"/>
      <c r="B21" s="20"/>
      <c r="C21" s="19"/>
      <c r="D21" s="19"/>
      <c r="E21" s="19"/>
      <c r="F21" s="19"/>
      <c r="G21" s="19"/>
      <c r="H21" s="19"/>
      <c r="I21" s="19"/>
      <c r="J21" s="19"/>
      <c r="K21" s="19"/>
      <c r="M21" s="26"/>
      <c r="N21" s="26"/>
      <c r="O21" s="26"/>
      <c r="P21" s="26"/>
      <c r="Q21" s="26"/>
      <c r="R21" s="27"/>
      <c r="S21" s="27"/>
      <c r="T21" s="23"/>
      <c r="U21" s="23"/>
      <c r="V21" s="23"/>
      <c r="W21" s="23"/>
      <c r="X21" s="23"/>
      <c r="Y21" s="23"/>
    </row>
    <row r="22" spans="1:25" s="5" customFormat="1" ht="12.75" customHeight="1" x14ac:dyDescent="0.2">
      <c r="A22" s="19"/>
      <c r="B22" s="33" t="s">
        <v>19</v>
      </c>
      <c r="C22" s="33"/>
      <c r="D22" s="33"/>
      <c r="E22" s="33"/>
      <c r="F22" s="33"/>
      <c r="G22" s="33"/>
      <c r="H22" s="33"/>
      <c r="I22" s="33"/>
      <c r="J22" s="33"/>
      <c r="K22" s="19"/>
      <c r="M22" s="26"/>
      <c r="N22" s="26"/>
      <c r="O22" s="26"/>
      <c r="P22" s="26"/>
      <c r="Q22" s="26"/>
      <c r="R22" s="27"/>
      <c r="S22" s="27"/>
      <c r="T22" s="23"/>
      <c r="U22" s="23"/>
      <c r="V22" s="23"/>
      <c r="W22" s="23"/>
      <c r="X22" s="23"/>
      <c r="Y22" s="23"/>
    </row>
    <row r="23" spans="1:25" s="5" customFormat="1" ht="12.75" x14ac:dyDescent="0.2">
      <c r="A23" s="19"/>
      <c r="B23" s="33"/>
      <c r="C23" s="33"/>
      <c r="D23" s="33"/>
      <c r="E23" s="33"/>
      <c r="F23" s="33"/>
      <c r="G23" s="33"/>
      <c r="H23" s="33"/>
      <c r="I23" s="33"/>
      <c r="J23" s="33"/>
      <c r="K23" s="19"/>
      <c r="M23" s="26"/>
      <c r="N23" s="26"/>
      <c r="O23" s="26"/>
      <c r="P23" s="26"/>
      <c r="Q23" s="26"/>
      <c r="R23" s="27"/>
      <c r="S23" s="30"/>
      <c r="T23" s="23"/>
      <c r="U23" s="23"/>
      <c r="V23" s="23"/>
      <c r="W23" s="23"/>
      <c r="X23" s="23"/>
      <c r="Y23" s="23"/>
    </row>
    <row r="24" spans="1:25" s="5" customFormat="1" ht="12.75" x14ac:dyDescent="0.2">
      <c r="A24" s="19"/>
      <c r="B24" s="33"/>
      <c r="C24" s="33"/>
      <c r="D24" s="33"/>
      <c r="E24" s="33"/>
      <c r="F24" s="33"/>
      <c r="G24" s="33"/>
      <c r="H24" s="33"/>
      <c r="I24" s="33"/>
      <c r="J24" s="33"/>
      <c r="K24" s="19"/>
      <c r="M24" s="26"/>
      <c r="N24" s="26"/>
      <c r="O24" s="26"/>
      <c r="P24" s="26"/>
      <c r="Q24" s="26"/>
      <c r="R24" s="27"/>
      <c r="S24" s="30"/>
      <c r="T24" s="23"/>
      <c r="U24" s="23"/>
      <c r="V24" s="23"/>
      <c r="W24" s="23"/>
      <c r="X24" s="23"/>
      <c r="Y24" s="23"/>
    </row>
    <row r="25" spans="1:25" s="5" customFormat="1" ht="12.75" customHeight="1" x14ac:dyDescent="0.2">
      <c r="A25" s="19"/>
      <c r="B25" s="32"/>
      <c r="C25" s="32"/>
      <c r="D25" s="32"/>
      <c r="E25" s="32"/>
      <c r="F25" s="31" t="s">
        <v>20</v>
      </c>
      <c r="G25" s="32"/>
      <c r="H25" s="32"/>
      <c r="I25" s="32"/>
      <c r="J25" s="32"/>
      <c r="K25" s="19"/>
      <c r="M25" s="26"/>
      <c r="N25" s="26"/>
      <c r="O25" s="26"/>
      <c r="P25" s="26"/>
      <c r="Q25" s="26"/>
      <c r="R25" s="27"/>
      <c r="S25" s="27"/>
      <c r="T25" s="23"/>
      <c r="U25" s="23"/>
      <c r="V25" s="23"/>
      <c r="W25" s="23"/>
      <c r="X25" s="23"/>
      <c r="Y25" s="23"/>
    </row>
    <row r="26" spans="1:25" s="5" customFormat="1" ht="12.75" customHeight="1" x14ac:dyDescent="0.2">
      <c r="A26" s="19"/>
      <c r="B26" s="33" t="s">
        <v>21</v>
      </c>
      <c r="C26" s="33"/>
      <c r="D26" s="33"/>
      <c r="E26" s="33"/>
      <c r="F26" s="33"/>
      <c r="G26" s="33"/>
      <c r="H26" s="33"/>
      <c r="I26" s="33"/>
      <c r="J26" s="33"/>
      <c r="K26" s="19"/>
      <c r="M26" s="26"/>
      <c r="N26" s="26"/>
      <c r="O26" s="26"/>
      <c r="P26" s="26"/>
      <c r="Q26" s="26"/>
      <c r="R26" s="27"/>
      <c r="S26" s="27"/>
      <c r="T26" s="23"/>
      <c r="U26" s="23"/>
      <c r="V26" s="23"/>
      <c r="W26" s="23"/>
      <c r="X26" s="23"/>
      <c r="Y26" s="23"/>
    </row>
    <row r="27" spans="1:25" s="5" customFormat="1" ht="12.75" x14ac:dyDescent="0.2">
      <c r="A27" s="19"/>
      <c r="B27" s="33"/>
      <c r="C27" s="33"/>
      <c r="D27" s="33"/>
      <c r="E27" s="33"/>
      <c r="F27" s="33"/>
      <c r="G27" s="33"/>
      <c r="H27" s="33"/>
      <c r="I27" s="33"/>
      <c r="J27" s="33"/>
      <c r="K27" s="19"/>
      <c r="M27" s="26"/>
      <c r="N27" s="26"/>
      <c r="O27" s="26"/>
      <c r="P27" s="26"/>
      <c r="Q27" s="26"/>
      <c r="R27" s="27"/>
      <c r="S27" s="27"/>
      <c r="T27" s="23"/>
      <c r="U27" s="23"/>
      <c r="V27" s="23"/>
      <c r="W27" s="23"/>
      <c r="X27" s="23"/>
      <c r="Y27" s="23"/>
    </row>
    <row r="28" spans="1:25" s="5" customFormat="1" ht="12.75" x14ac:dyDescent="0.2">
      <c r="A28" s="19"/>
      <c r="B28" s="32"/>
      <c r="C28" s="32"/>
      <c r="D28" s="32"/>
      <c r="E28" s="32"/>
      <c r="F28" s="32"/>
      <c r="G28" s="32"/>
      <c r="H28" s="32"/>
      <c r="I28" s="32"/>
      <c r="J28" s="32"/>
      <c r="K28" s="19"/>
      <c r="M28" s="26"/>
      <c r="N28" s="26"/>
      <c r="O28" s="26"/>
      <c r="P28" s="26"/>
      <c r="Q28" s="26"/>
      <c r="R28" s="27"/>
      <c r="S28" s="27"/>
      <c r="T28" s="23"/>
      <c r="U28" s="23"/>
      <c r="V28" s="23"/>
      <c r="W28" s="23"/>
      <c r="X28" s="23"/>
      <c r="Y28" s="23"/>
    </row>
    <row r="29" spans="1:25" s="5" customFormat="1" ht="12.75" customHeight="1" x14ac:dyDescent="0.2">
      <c r="A29" s="19"/>
      <c r="B29" s="33" t="s">
        <v>22</v>
      </c>
      <c r="C29" s="33"/>
      <c r="D29" s="33"/>
      <c r="E29" s="33"/>
      <c r="F29" s="33"/>
      <c r="G29" s="33"/>
      <c r="H29" s="33"/>
      <c r="I29" s="33"/>
      <c r="J29" s="33"/>
      <c r="K29" s="19"/>
      <c r="M29" s="26"/>
      <c r="N29" s="26"/>
      <c r="O29" s="26"/>
      <c r="P29" s="26"/>
      <c r="Q29" s="26"/>
      <c r="R29" s="27"/>
      <c r="S29" s="27"/>
      <c r="T29" s="23"/>
      <c r="U29" s="23"/>
      <c r="V29" s="23"/>
      <c r="W29" s="23"/>
      <c r="X29" s="23"/>
      <c r="Y29" s="23"/>
    </row>
    <row r="30" spans="1:25" s="5" customFormat="1" ht="12.75" customHeight="1" x14ac:dyDescent="0.2">
      <c r="A30" s="19"/>
      <c r="B30" s="33"/>
      <c r="C30" s="33"/>
      <c r="D30" s="33"/>
      <c r="E30" s="33"/>
      <c r="F30" s="33"/>
      <c r="G30" s="33"/>
      <c r="H30" s="33"/>
      <c r="I30" s="33"/>
      <c r="J30" s="33"/>
      <c r="K30" s="19"/>
      <c r="M30" s="26"/>
      <c r="N30" s="26"/>
      <c r="O30" s="26"/>
      <c r="P30" s="26"/>
      <c r="Q30" s="26"/>
      <c r="R30" s="27"/>
      <c r="S30" s="27"/>
      <c r="T30" s="23"/>
      <c r="U30" s="23"/>
      <c r="V30" s="23"/>
      <c r="W30" s="23"/>
      <c r="X30" s="23"/>
      <c r="Y30" s="23"/>
    </row>
    <row r="31" spans="1:25" s="5" customFormat="1" ht="12.75" customHeight="1" x14ac:dyDescent="0.2">
      <c r="A31" s="19"/>
      <c r="B31" s="33"/>
      <c r="C31" s="33"/>
      <c r="D31" s="33"/>
      <c r="E31" s="33"/>
      <c r="F31" s="33"/>
      <c r="G31" s="33"/>
      <c r="H31" s="33"/>
      <c r="I31" s="33"/>
      <c r="J31" s="33"/>
      <c r="K31" s="19"/>
      <c r="M31" s="26"/>
      <c r="N31" s="26"/>
      <c r="O31" s="26"/>
      <c r="P31" s="26"/>
      <c r="Q31" s="26"/>
      <c r="R31" s="27"/>
      <c r="S31" s="27"/>
      <c r="T31" s="23"/>
      <c r="U31" s="23"/>
      <c r="V31" s="23"/>
      <c r="W31" s="23"/>
      <c r="X31" s="23"/>
      <c r="Y31" s="23"/>
    </row>
    <row r="32" spans="1:25" s="5" customFormat="1" ht="12.75" customHeight="1" x14ac:dyDescent="0.2">
      <c r="A32" s="19"/>
      <c r="B32" s="33"/>
      <c r="C32" s="33"/>
      <c r="D32" s="33"/>
      <c r="E32" s="33"/>
      <c r="F32" s="33"/>
      <c r="G32" s="33"/>
      <c r="H32" s="33"/>
      <c r="I32" s="33"/>
      <c r="J32" s="33"/>
      <c r="K32" s="19"/>
      <c r="M32" s="26"/>
      <c r="N32" s="26"/>
      <c r="O32" s="26"/>
      <c r="P32" s="26"/>
      <c r="Q32" s="26"/>
      <c r="R32" s="27"/>
      <c r="S32" s="27"/>
      <c r="T32" s="23"/>
      <c r="U32" s="23"/>
      <c r="V32" s="23"/>
      <c r="W32" s="23"/>
      <c r="X32" s="23"/>
      <c r="Y32" s="23"/>
    </row>
    <row r="33" spans="1:25" s="5" customFormat="1" ht="12.75" customHeight="1" x14ac:dyDescent="0.2">
      <c r="A33" s="19"/>
      <c r="B33" s="33"/>
      <c r="C33" s="33"/>
      <c r="D33" s="33"/>
      <c r="E33" s="33"/>
      <c r="F33" s="33"/>
      <c r="G33" s="33"/>
      <c r="H33" s="33"/>
      <c r="I33" s="33"/>
      <c r="J33" s="33"/>
      <c r="K33" s="19"/>
      <c r="M33" s="26"/>
      <c r="N33" s="26"/>
      <c r="O33" s="26"/>
      <c r="P33" s="26"/>
      <c r="Q33" s="26"/>
      <c r="R33" s="27"/>
      <c r="S33" s="30"/>
      <c r="T33" s="23"/>
      <c r="U33" s="23"/>
      <c r="V33" s="23"/>
      <c r="W33" s="23"/>
      <c r="X33" s="23"/>
      <c r="Y33" s="23"/>
    </row>
    <row r="34" spans="1:25" s="5" customFormat="1" ht="12.75" x14ac:dyDescent="0.2">
      <c r="A34" s="19"/>
      <c r="B34" s="32"/>
      <c r="C34" s="32"/>
      <c r="D34" s="35" t="s">
        <v>14</v>
      </c>
      <c r="E34" s="35"/>
      <c r="F34" s="35"/>
      <c r="G34" s="35"/>
      <c r="H34" s="35"/>
      <c r="I34" s="32"/>
      <c r="J34" s="32"/>
      <c r="K34" s="19"/>
      <c r="M34" s="26"/>
      <c r="N34" s="26"/>
      <c r="O34" s="26"/>
      <c r="P34" s="26"/>
      <c r="Q34" s="26"/>
      <c r="R34" s="27"/>
      <c r="S34" s="30"/>
      <c r="T34" s="23"/>
      <c r="U34" s="23"/>
      <c r="V34" s="23"/>
      <c r="W34" s="23"/>
      <c r="X34" s="23"/>
      <c r="Y34" s="23"/>
    </row>
    <row r="35" spans="1:25" s="5" customFormat="1" ht="12.75" customHeight="1" x14ac:dyDescent="0.2">
      <c r="A35" s="19"/>
      <c r="B35" s="19"/>
      <c r="C35" s="19"/>
      <c r="I35" s="19"/>
      <c r="J35" s="19"/>
      <c r="K35" s="19"/>
      <c r="M35" s="26"/>
      <c r="N35" s="26"/>
      <c r="O35" s="26"/>
      <c r="P35" s="26"/>
      <c r="Q35" s="26"/>
      <c r="R35" s="27"/>
      <c r="S35" s="27"/>
      <c r="T35" s="23"/>
      <c r="U35" s="23"/>
      <c r="V35" s="23"/>
      <c r="W35" s="23"/>
      <c r="X35" s="23"/>
      <c r="Y35" s="23"/>
    </row>
    <row r="36" spans="1:25" s="5" customFormat="1" ht="12.75" customHeight="1" x14ac:dyDescent="0.2">
      <c r="A36" s="19"/>
      <c r="B36" s="20" t="s">
        <v>15</v>
      </c>
      <c r="C36" s="19"/>
      <c r="D36" s="19"/>
      <c r="E36" s="19"/>
      <c r="F36" s="31"/>
      <c r="G36" s="19"/>
      <c r="H36" s="19"/>
      <c r="I36" s="19"/>
      <c r="J36" s="19"/>
      <c r="K36" s="19"/>
      <c r="M36" s="26"/>
      <c r="N36" s="26"/>
      <c r="O36" s="26"/>
      <c r="P36" s="26"/>
      <c r="Q36" s="26"/>
      <c r="R36" s="27"/>
      <c r="S36" s="27"/>
      <c r="T36" s="23"/>
      <c r="U36" s="23"/>
      <c r="V36" s="23"/>
      <c r="W36" s="23"/>
      <c r="X36" s="23"/>
      <c r="Y36" s="23"/>
    </row>
    <row r="37" spans="1:25" s="5" customFormat="1" ht="12.75" x14ac:dyDescent="0.2">
      <c r="A37" s="19"/>
      <c r="B37" s="20"/>
      <c r="C37" s="19"/>
      <c r="D37" s="19"/>
      <c r="E37" s="19"/>
      <c r="F37" s="31"/>
      <c r="G37" s="19"/>
      <c r="H37" s="19"/>
      <c r="I37" s="19"/>
      <c r="J37" s="19"/>
      <c r="K37" s="19"/>
      <c r="M37" s="26"/>
      <c r="N37" s="26"/>
      <c r="O37" s="26"/>
      <c r="P37" s="26"/>
      <c r="Q37" s="26"/>
      <c r="R37" s="27"/>
      <c r="S37" s="27"/>
      <c r="T37" s="23"/>
      <c r="U37" s="23"/>
      <c r="V37" s="23"/>
      <c r="W37" s="23"/>
      <c r="X37" s="23"/>
      <c r="Y37" s="23"/>
    </row>
    <row r="38" spans="1:25" s="5" customFormat="1" ht="12.75" customHeight="1" x14ac:dyDescent="0.2">
      <c r="A38" s="19"/>
      <c r="B38" s="33" t="s">
        <v>23</v>
      </c>
      <c r="C38" s="33"/>
      <c r="D38" s="33"/>
      <c r="E38" s="33"/>
      <c r="F38" s="33"/>
      <c r="G38" s="33"/>
      <c r="H38" s="33"/>
      <c r="I38" s="33"/>
      <c r="J38" s="33"/>
      <c r="K38" s="19"/>
      <c r="M38" s="26"/>
      <c r="N38" s="26"/>
      <c r="O38" s="26"/>
      <c r="P38" s="26"/>
      <c r="Q38" s="26"/>
      <c r="R38" s="27"/>
      <c r="S38" s="27"/>
      <c r="T38" s="23"/>
      <c r="U38" s="23"/>
      <c r="V38" s="23"/>
      <c r="W38" s="23"/>
      <c r="X38" s="23"/>
      <c r="Y38" s="23"/>
    </row>
    <row r="39" spans="1:25" s="5" customFormat="1" ht="12.75" x14ac:dyDescent="0.2">
      <c r="A39" s="19"/>
      <c r="B39" s="33"/>
      <c r="C39" s="33"/>
      <c r="D39" s="33"/>
      <c r="E39" s="33"/>
      <c r="F39" s="33"/>
      <c r="G39" s="33"/>
      <c r="H39" s="33"/>
      <c r="I39" s="33"/>
      <c r="J39" s="33"/>
      <c r="K39" s="19"/>
      <c r="M39" s="26"/>
      <c r="N39" s="26"/>
      <c r="O39" s="26"/>
      <c r="P39" s="26"/>
      <c r="Q39" s="26"/>
      <c r="R39" s="27"/>
      <c r="S39" s="27"/>
      <c r="T39" s="23"/>
      <c r="U39" s="23"/>
      <c r="V39" s="23"/>
      <c r="W39" s="23"/>
      <c r="X39" s="23"/>
      <c r="Y39" s="23"/>
    </row>
    <row r="40" spans="1:25" s="5" customFormat="1" ht="12.75" x14ac:dyDescent="0.2">
      <c r="A40" s="19"/>
      <c r="B40" s="32"/>
      <c r="C40" s="32"/>
      <c r="D40" s="32"/>
      <c r="E40" s="32"/>
      <c r="F40" s="32"/>
      <c r="G40" s="32"/>
      <c r="H40" s="32"/>
      <c r="I40" s="32"/>
      <c r="J40" s="32"/>
      <c r="K40" s="19"/>
      <c r="M40" s="26"/>
      <c r="N40" s="26"/>
      <c r="O40" s="26"/>
      <c r="P40" s="26"/>
      <c r="Q40" s="26"/>
      <c r="R40" s="27"/>
      <c r="S40" s="27"/>
      <c r="T40" s="23"/>
      <c r="U40" s="23"/>
      <c r="V40" s="23"/>
      <c r="W40" s="23"/>
      <c r="X40" s="23"/>
      <c r="Y40" s="23"/>
    </row>
    <row r="41" spans="1:25" s="5" customFormat="1" ht="12.75" customHeight="1" x14ac:dyDescent="0.2">
      <c r="A41" s="19"/>
      <c r="B41" s="33" t="s">
        <v>24</v>
      </c>
      <c r="C41" s="33"/>
      <c r="D41" s="33"/>
      <c r="E41" s="33"/>
      <c r="F41" s="33"/>
      <c r="G41" s="33"/>
      <c r="H41" s="33"/>
      <c r="I41" s="33"/>
      <c r="J41" s="33"/>
      <c r="K41" s="19"/>
      <c r="M41" s="26"/>
      <c r="N41" s="26"/>
      <c r="O41" s="26"/>
      <c r="P41" s="26"/>
      <c r="Q41" s="26"/>
      <c r="R41" s="27"/>
      <c r="S41" s="27"/>
      <c r="T41" s="23"/>
      <c r="U41" s="23"/>
      <c r="V41" s="23"/>
      <c r="W41" s="23"/>
      <c r="X41" s="23"/>
      <c r="Y41" s="23"/>
    </row>
    <row r="42" spans="1:25" s="5" customFormat="1" ht="12.75" x14ac:dyDescent="0.2">
      <c r="A42" s="19"/>
      <c r="B42" s="33"/>
      <c r="C42" s="33"/>
      <c r="D42" s="33"/>
      <c r="E42" s="33"/>
      <c r="F42" s="33"/>
      <c r="G42" s="33"/>
      <c r="H42" s="33"/>
      <c r="I42" s="33"/>
      <c r="J42" s="33"/>
      <c r="K42" s="19"/>
      <c r="M42" s="26"/>
      <c r="N42" s="26"/>
      <c r="O42" s="26"/>
      <c r="P42" s="26"/>
      <c r="Q42" s="26"/>
      <c r="R42" s="27"/>
      <c r="S42" s="27"/>
      <c r="T42" s="23"/>
      <c r="U42" s="23"/>
      <c r="V42" s="23"/>
      <c r="W42" s="23"/>
      <c r="X42" s="23"/>
      <c r="Y42" s="23"/>
    </row>
    <row r="43" spans="1:25" s="5" customFormat="1" ht="12.75" x14ac:dyDescent="0.2">
      <c r="A43" s="19"/>
      <c r="B43" s="33"/>
      <c r="C43" s="33"/>
      <c r="D43" s="33"/>
      <c r="E43" s="33"/>
      <c r="F43" s="33"/>
      <c r="G43" s="33"/>
      <c r="H43" s="33"/>
      <c r="I43" s="33"/>
      <c r="J43" s="33"/>
      <c r="K43" s="19"/>
      <c r="M43" s="26"/>
      <c r="N43" s="26"/>
      <c r="O43" s="26"/>
      <c r="P43" s="26"/>
      <c r="Q43" s="26"/>
      <c r="R43" s="27"/>
      <c r="S43" s="27"/>
      <c r="T43" s="23"/>
      <c r="U43" s="23"/>
      <c r="V43" s="23"/>
      <c r="W43" s="23"/>
      <c r="X43" s="23"/>
      <c r="Y43" s="23"/>
    </row>
    <row r="44" spans="1:25" s="5" customFormat="1" ht="12.75" customHeight="1" x14ac:dyDescent="0.2">
      <c r="A44" s="19"/>
      <c r="B44" s="32"/>
      <c r="C44" s="32"/>
      <c r="D44" s="32"/>
      <c r="E44" s="32"/>
      <c r="F44" s="32"/>
      <c r="G44" s="32"/>
      <c r="H44" s="32"/>
      <c r="I44" s="32"/>
      <c r="J44" s="32"/>
      <c r="K44" s="19"/>
      <c r="M44" s="26"/>
      <c r="N44" s="26"/>
      <c r="O44" s="26"/>
      <c r="P44" s="26"/>
      <c r="Q44" s="26"/>
      <c r="R44" s="27"/>
      <c r="S44" s="27"/>
      <c r="T44" s="23"/>
      <c r="U44" s="23"/>
      <c r="V44" s="23"/>
      <c r="W44" s="23"/>
      <c r="X44" s="23"/>
      <c r="Y44" s="23"/>
    </row>
    <row r="45" spans="1:25" s="5" customFormat="1" ht="12.75" customHeight="1" x14ac:dyDescent="0.2">
      <c r="A45" s="19"/>
      <c r="B45" s="33" t="s">
        <v>17</v>
      </c>
      <c r="C45" s="33"/>
      <c r="D45" s="33"/>
      <c r="E45" s="33"/>
      <c r="F45" s="33"/>
      <c r="G45" s="33"/>
      <c r="H45" s="33"/>
      <c r="I45" s="33"/>
      <c r="J45" s="33"/>
      <c r="K45" s="19"/>
      <c r="M45" s="26"/>
      <c r="N45" s="26"/>
      <c r="O45" s="26"/>
      <c r="P45" s="26"/>
      <c r="Q45" s="26"/>
      <c r="R45" s="27"/>
      <c r="S45" s="27"/>
      <c r="T45" s="23"/>
      <c r="U45" s="23"/>
      <c r="V45" s="23"/>
      <c r="W45" s="23"/>
      <c r="X45" s="23"/>
      <c r="Y45" s="23"/>
    </row>
    <row r="46" spans="1:25" s="5" customFormat="1" ht="12.75" x14ac:dyDescent="0.2">
      <c r="A46" s="19"/>
      <c r="B46" s="33"/>
      <c r="C46" s="33"/>
      <c r="D46" s="33"/>
      <c r="E46" s="33"/>
      <c r="F46" s="33"/>
      <c r="G46" s="33"/>
      <c r="H46" s="33"/>
      <c r="I46" s="33"/>
      <c r="J46" s="33"/>
      <c r="K46" s="19"/>
      <c r="M46" s="26"/>
      <c r="N46" s="26"/>
      <c r="O46" s="26"/>
      <c r="P46" s="26"/>
      <c r="Q46" s="26"/>
      <c r="R46" s="27"/>
      <c r="S46" s="27"/>
      <c r="T46" s="23"/>
      <c r="U46" s="23"/>
      <c r="V46" s="23"/>
      <c r="W46" s="23"/>
      <c r="X46" s="23"/>
      <c r="Y46" s="23"/>
    </row>
    <row r="47" spans="1:25" s="5" customFormat="1" ht="12.75" x14ac:dyDescent="0.2">
      <c r="A47" s="19"/>
      <c r="B47" s="33"/>
      <c r="C47" s="33"/>
      <c r="D47" s="33"/>
      <c r="E47" s="33"/>
      <c r="F47" s="33"/>
      <c r="G47" s="33"/>
      <c r="H47" s="33"/>
      <c r="I47" s="33"/>
      <c r="J47" s="33"/>
      <c r="K47" s="19"/>
      <c r="M47" s="26"/>
      <c r="N47" s="26"/>
      <c r="O47" s="26"/>
      <c r="P47" s="26"/>
      <c r="Q47" s="26"/>
      <c r="R47" s="27"/>
      <c r="S47" s="27"/>
      <c r="T47" s="23"/>
      <c r="U47" s="23"/>
      <c r="V47" s="23"/>
      <c r="W47" s="23"/>
      <c r="X47" s="23"/>
      <c r="Y47" s="23"/>
    </row>
    <row r="48" spans="1:25" s="5" customFormat="1" ht="12.75" customHeight="1" x14ac:dyDescent="0.2">
      <c r="A48" s="19"/>
      <c r="B48" s="33"/>
      <c r="C48" s="33"/>
      <c r="D48" s="33"/>
      <c r="E48" s="33"/>
      <c r="F48" s="33"/>
      <c r="G48" s="33"/>
      <c r="H48" s="33"/>
      <c r="I48" s="33"/>
      <c r="J48" s="33"/>
      <c r="K48" s="19"/>
      <c r="M48" s="26"/>
      <c r="N48" s="26"/>
      <c r="O48" s="26"/>
      <c r="P48" s="26"/>
      <c r="Q48" s="26"/>
      <c r="R48" s="27"/>
      <c r="S48" s="27"/>
      <c r="T48" s="23"/>
      <c r="U48" s="23"/>
      <c r="V48" s="23"/>
      <c r="W48" s="23"/>
      <c r="X48" s="23"/>
      <c r="Y48" s="23"/>
    </row>
    <row r="49" spans="1:25" s="5" customFormat="1" ht="12.75" x14ac:dyDescent="0.2">
      <c r="A49" s="19"/>
      <c r="B49" s="19" t="s">
        <v>25</v>
      </c>
      <c r="C49" s="19"/>
      <c r="D49" s="19"/>
      <c r="E49" s="19"/>
      <c r="F49" s="19"/>
      <c r="G49" s="19"/>
      <c r="H49" s="19"/>
      <c r="I49" s="19"/>
      <c r="J49" s="19"/>
      <c r="K49" s="19"/>
      <c r="M49" s="26"/>
      <c r="N49" s="26"/>
      <c r="O49" s="26"/>
      <c r="P49" s="26"/>
      <c r="Q49" s="26"/>
      <c r="R49" s="27"/>
      <c r="S49" s="27"/>
      <c r="T49" s="23"/>
      <c r="U49" s="23"/>
      <c r="V49" s="23"/>
      <c r="W49" s="23"/>
      <c r="X49" s="23"/>
      <c r="Y49" s="23"/>
    </row>
    <row r="50" spans="1:25" s="5" customFormat="1" ht="12.75" x14ac:dyDescent="0.2">
      <c r="A50" s="19"/>
      <c r="B50" s="19"/>
      <c r="C50" s="19"/>
      <c r="D50" s="19"/>
      <c r="F50" s="31" t="s">
        <v>26</v>
      </c>
      <c r="G50" s="31"/>
      <c r="H50" s="19"/>
      <c r="I50" s="19"/>
      <c r="J50" s="19"/>
      <c r="K50" s="19"/>
      <c r="M50" s="26"/>
      <c r="N50" s="26"/>
      <c r="O50" s="26"/>
      <c r="P50" s="26"/>
      <c r="Q50" s="26"/>
      <c r="R50" s="27"/>
      <c r="S50" s="27"/>
      <c r="T50" s="23"/>
      <c r="U50" s="23"/>
      <c r="V50" s="23"/>
      <c r="W50" s="23"/>
      <c r="X50" s="23"/>
      <c r="Y50" s="23"/>
    </row>
    <row r="51" spans="1:25" s="5" customFormat="1" ht="12.75" x14ac:dyDescent="0.2">
      <c r="A51" s="19"/>
      <c r="B51" s="19"/>
      <c r="C51" s="19"/>
      <c r="D51" s="19"/>
      <c r="E51" s="19"/>
      <c r="F51" s="19"/>
      <c r="G51" s="19"/>
      <c r="H51" s="19"/>
      <c r="I51" s="19"/>
      <c r="J51" s="19"/>
      <c r="K51" s="19"/>
      <c r="M51" s="26"/>
      <c r="N51" s="26"/>
      <c r="O51" s="26"/>
      <c r="P51" s="26"/>
      <c r="Q51" s="26"/>
      <c r="R51" s="27"/>
      <c r="S51" s="27"/>
      <c r="T51" s="23"/>
      <c r="U51" s="23"/>
      <c r="V51" s="23"/>
      <c r="W51" s="23"/>
      <c r="X51" s="23"/>
      <c r="Y51" s="23"/>
    </row>
    <row r="52" spans="1:25" s="5" customFormat="1" ht="12.75" customHeight="1" x14ac:dyDescent="0.2">
      <c r="A52" s="19"/>
      <c r="B52" s="20" t="s">
        <v>27</v>
      </c>
      <c r="C52" s="19"/>
      <c r="D52" s="19"/>
      <c r="E52" s="19"/>
      <c r="F52" s="19"/>
      <c r="G52" s="19"/>
      <c r="H52" s="19"/>
      <c r="I52" s="19"/>
      <c r="J52" s="19"/>
      <c r="K52" s="19"/>
      <c r="M52" s="26"/>
      <c r="N52" s="26"/>
      <c r="O52" s="26"/>
      <c r="P52" s="26"/>
      <c r="Q52" s="26"/>
      <c r="R52" s="27"/>
      <c r="S52" s="27"/>
      <c r="T52" s="23"/>
      <c r="U52" s="23"/>
      <c r="V52" s="23"/>
      <c r="W52" s="23"/>
      <c r="X52" s="23"/>
      <c r="Y52" s="23"/>
    </row>
    <row r="53" spans="1:25" s="5" customFormat="1" ht="12.75" x14ac:dyDescent="0.2">
      <c r="A53" s="19"/>
      <c r="B53" s="19"/>
      <c r="C53" s="19"/>
      <c r="D53" s="19"/>
      <c r="E53" s="19"/>
      <c r="F53" s="19"/>
      <c r="G53" s="19"/>
      <c r="H53" s="19"/>
      <c r="I53" s="19"/>
      <c r="J53" s="19"/>
      <c r="K53" s="19"/>
      <c r="M53" s="26"/>
      <c r="N53" s="26"/>
      <c r="O53" s="26"/>
      <c r="P53" s="26"/>
      <c r="Q53" s="26"/>
      <c r="R53" s="27"/>
      <c r="S53" s="27"/>
      <c r="T53" s="23"/>
      <c r="U53" s="23"/>
      <c r="V53" s="23"/>
      <c r="W53" s="23"/>
      <c r="X53" s="23"/>
      <c r="Y53" s="23"/>
    </row>
    <row r="54" spans="1:25" s="5" customFormat="1" ht="12.75" customHeight="1" x14ac:dyDescent="0.2">
      <c r="A54" s="19"/>
      <c r="B54" s="34" t="s">
        <v>28</v>
      </c>
      <c r="C54" s="34"/>
      <c r="D54" s="34"/>
      <c r="E54" s="34"/>
      <c r="F54" s="34"/>
      <c r="G54" s="34"/>
      <c r="H54" s="34"/>
      <c r="I54" s="34"/>
      <c r="J54" s="34"/>
      <c r="K54" s="19"/>
      <c r="M54" s="26"/>
      <c r="N54" s="26"/>
      <c r="O54" s="26"/>
      <c r="P54" s="26"/>
      <c r="Q54" s="26"/>
      <c r="R54" s="27"/>
      <c r="S54" s="27"/>
      <c r="T54" s="23"/>
      <c r="U54" s="23"/>
      <c r="V54" s="23"/>
      <c r="W54" s="23"/>
      <c r="X54" s="23"/>
      <c r="Y54" s="23"/>
    </row>
    <row r="55" spans="1:25" s="5" customFormat="1" ht="12.75" x14ac:dyDescent="0.2">
      <c r="A55" s="19"/>
      <c r="B55" s="34"/>
      <c r="C55" s="34"/>
      <c r="D55" s="34"/>
      <c r="E55" s="34"/>
      <c r="F55" s="34"/>
      <c r="G55" s="34"/>
      <c r="H55" s="34"/>
      <c r="I55" s="34"/>
      <c r="J55" s="34"/>
      <c r="K55" s="19"/>
      <c r="M55" s="26"/>
      <c r="N55" s="26"/>
      <c r="O55" s="26"/>
      <c r="P55" s="26"/>
      <c r="Q55" s="26"/>
      <c r="R55" s="27"/>
      <c r="S55" s="27"/>
      <c r="T55" s="23"/>
      <c r="U55" s="23"/>
      <c r="V55" s="23"/>
      <c r="W55" s="23"/>
      <c r="X55" s="23"/>
      <c r="Y55" s="23"/>
    </row>
    <row r="56" spans="1:25" s="5" customFormat="1" ht="12.75" x14ac:dyDescent="0.2">
      <c r="A56" s="19"/>
      <c r="B56" s="34"/>
      <c r="C56" s="34"/>
      <c r="D56" s="34"/>
      <c r="E56" s="34"/>
      <c r="F56" s="34"/>
      <c r="G56" s="34"/>
      <c r="H56" s="34"/>
      <c r="I56" s="34"/>
      <c r="J56" s="34"/>
      <c r="K56" s="19"/>
      <c r="M56" s="26"/>
      <c r="N56" s="26"/>
      <c r="O56" s="26"/>
      <c r="P56" s="26"/>
      <c r="Q56" s="26"/>
      <c r="R56" s="27"/>
      <c r="S56" s="27"/>
      <c r="T56" s="23"/>
      <c r="U56" s="23"/>
      <c r="V56" s="23"/>
      <c r="W56" s="23"/>
      <c r="X56" s="23"/>
      <c r="Y56" s="23"/>
    </row>
    <row r="57" spans="1:25" s="5" customFormat="1" ht="12.75" x14ac:dyDescent="0.2">
      <c r="A57" s="19"/>
      <c r="B57" s="19"/>
      <c r="C57" s="19"/>
      <c r="D57" s="19"/>
      <c r="F57" s="31" t="s">
        <v>29</v>
      </c>
      <c r="G57" s="19"/>
      <c r="H57" s="19"/>
      <c r="I57" s="19"/>
      <c r="J57" s="19"/>
      <c r="K57" s="19"/>
      <c r="M57" s="26"/>
      <c r="N57" s="26"/>
      <c r="O57" s="26"/>
      <c r="P57" s="26"/>
      <c r="Q57" s="26"/>
      <c r="R57" s="27"/>
      <c r="S57" s="27"/>
      <c r="T57" s="23"/>
      <c r="U57" s="23"/>
      <c r="V57" s="23"/>
      <c r="W57" s="23"/>
      <c r="X57" s="23"/>
      <c r="Y57" s="23"/>
    </row>
    <row r="58" spans="1:25" s="5" customFormat="1" ht="12.75" x14ac:dyDescent="0.2">
      <c r="A58" s="19"/>
      <c r="B58" s="19"/>
      <c r="C58" s="19"/>
      <c r="D58" s="19"/>
      <c r="E58" s="19"/>
      <c r="F58" s="19"/>
      <c r="G58" s="19"/>
      <c r="H58" s="19"/>
      <c r="I58" s="19"/>
      <c r="J58" s="19"/>
      <c r="K58" s="19"/>
      <c r="M58" s="26"/>
      <c r="N58" s="26"/>
      <c r="O58" s="26"/>
      <c r="P58" s="26"/>
      <c r="Q58" s="26"/>
      <c r="R58" s="27"/>
      <c r="S58" s="27"/>
      <c r="T58" s="23"/>
      <c r="U58" s="23"/>
      <c r="V58" s="23"/>
      <c r="W58" s="23"/>
      <c r="X58" s="23"/>
      <c r="Y58" s="23"/>
    </row>
    <row r="59" spans="1:25" s="5" customFormat="1" ht="12.75" x14ac:dyDescent="0.2">
      <c r="A59" s="19"/>
      <c r="B59" s="19" t="s">
        <v>30</v>
      </c>
      <c r="C59" s="19"/>
      <c r="D59" s="19"/>
      <c r="E59" s="19"/>
      <c r="F59" s="19"/>
      <c r="G59" s="19"/>
      <c r="H59" s="19"/>
      <c r="I59" s="19"/>
      <c r="J59" s="19"/>
      <c r="K59" s="19"/>
      <c r="M59" s="26"/>
      <c r="N59" s="26"/>
      <c r="O59" s="26"/>
      <c r="P59" s="26"/>
      <c r="Q59" s="26"/>
      <c r="R59" s="27"/>
      <c r="S59" s="27"/>
      <c r="T59" s="23"/>
      <c r="U59" s="23"/>
      <c r="V59" s="23"/>
      <c r="W59" s="23"/>
      <c r="X59" s="23"/>
      <c r="Y59" s="23"/>
    </row>
    <row r="60" spans="1:25" s="5" customFormat="1" ht="12.75" x14ac:dyDescent="0.2">
      <c r="A60" s="19"/>
      <c r="C60" s="19"/>
      <c r="D60" s="19"/>
      <c r="F60" s="31" t="s">
        <v>31</v>
      </c>
      <c r="G60" s="21"/>
      <c r="H60" s="19"/>
      <c r="I60" s="19"/>
      <c r="J60" s="19"/>
      <c r="K60" s="19"/>
      <c r="M60" s="26"/>
      <c r="N60" s="26"/>
      <c r="O60" s="26"/>
      <c r="P60" s="26"/>
      <c r="Q60" s="26"/>
      <c r="R60" s="27"/>
      <c r="S60" s="27"/>
      <c r="T60" s="23"/>
      <c r="U60" s="23"/>
      <c r="V60" s="23"/>
      <c r="W60" s="23"/>
      <c r="X60" s="23"/>
      <c r="Y60" s="23"/>
    </row>
    <row r="61" spans="1:25" s="5" customFormat="1" ht="12.75" x14ac:dyDescent="0.2">
      <c r="A61" s="19"/>
      <c r="J61" s="19"/>
      <c r="K61" s="19"/>
      <c r="M61" s="26"/>
      <c r="N61" s="26"/>
      <c r="O61" s="26"/>
      <c r="P61" s="26"/>
      <c r="Q61" s="26"/>
      <c r="R61" s="27"/>
      <c r="S61" s="27"/>
      <c r="T61" s="23"/>
      <c r="U61" s="23"/>
      <c r="V61" s="23"/>
      <c r="W61" s="23"/>
      <c r="X61" s="23"/>
      <c r="Y61" s="23"/>
    </row>
    <row r="62" spans="1:25" s="5" customFormat="1" ht="12.75" x14ac:dyDescent="0.2">
      <c r="A62" s="19"/>
      <c r="B62" s="19"/>
      <c r="C62" s="19"/>
      <c r="D62" s="19"/>
      <c r="E62" s="19"/>
      <c r="F62" s="19"/>
      <c r="G62" s="19"/>
      <c r="H62" s="19"/>
      <c r="I62" s="19"/>
      <c r="J62" s="19"/>
      <c r="K62" s="19"/>
      <c r="M62" s="26"/>
      <c r="N62" s="26"/>
      <c r="O62" s="26"/>
      <c r="P62" s="26"/>
      <c r="Q62" s="26"/>
      <c r="R62" s="27"/>
      <c r="S62" s="27"/>
      <c r="T62" s="23"/>
      <c r="U62" s="23"/>
      <c r="V62" s="23"/>
      <c r="W62" s="23"/>
      <c r="X62" s="23"/>
      <c r="Y62" s="23"/>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xr:uid="{00000000-0004-0000-0000-000000000000}"/>
    <hyperlink ref="F50" r:id="rId2" display="www.abbottaerospace.com/library/xl-viking" xr:uid="{00000000-0004-0000-0000-000001000000}"/>
    <hyperlink ref="F60" r:id="rId3" xr:uid="{00000000-0004-0000-0000-000002000000}"/>
    <hyperlink ref="F57" r:id="rId4" display="www.abbottaerospace.com/library/donate" xr:uid="{00000000-0004-0000-0000-000003000000}"/>
    <hyperlink ref="F25" r:id="rId5" display="www.abbottaerospace.com/library/subscribe" xr:uid="{00000000-0004-0000-0000-000004000000}"/>
  </hyperlinks>
  <pageMargins left="0.47244094488188981" right="0.23622047244094491" top="0.31496062992125984" bottom="0.82677165354330717" header="0.31496062992125984" footer="0.47244094488188981"/>
  <pageSetup scale="95" orientation="portrait" r:id="rId6"/>
  <headerFooter alignWithMargins="0">
    <oddFooter>&amp;C&amp;"Arial,Bold"ABBOTT AEROSPACE INC. PROPRIETARY INFORMATION&amp;"Arial,Regular"
Subject to restrictions on the cover or first page</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ABCA1-0057-4F6D-986A-3C1967AC4B02}">
  <sheetPr>
    <tabColor indexed="49"/>
  </sheetPr>
  <dimension ref="A1:GC59"/>
  <sheetViews>
    <sheetView tabSelected="1" view="pageBreakPreview" zoomScale="85" zoomScaleNormal="100" zoomScaleSheetLayoutView="85" workbookViewId="0">
      <selection activeCell="H30" sqref="H30"/>
    </sheetView>
  </sheetViews>
  <sheetFormatPr defaultRowHeight="12.75" x14ac:dyDescent="0.2"/>
  <cols>
    <col min="1" max="11" width="9" style="5" customWidth="1"/>
    <col min="12" max="12" width="4" style="23" customWidth="1"/>
    <col min="13" max="13" width="5.85546875" style="41" customWidth="1"/>
    <col min="14" max="14" width="4.42578125" style="39" customWidth="1"/>
    <col min="15" max="17" width="4.42578125" style="41" customWidth="1"/>
    <col min="18" max="18" width="3.5703125" style="45" customWidth="1"/>
    <col min="19" max="19" width="5.42578125" style="45" customWidth="1"/>
    <col min="20" max="20" width="6.5703125" style="47" customWidth="1"/>
    <col min="21" max="21" width="6.7109375" style="47" customWidth="1"/>
    <col min="22" max="30" width="6.5703125" style="47" customWidth="1"/>
    <col min="31" max="171" width="9.140625" style="13"/>
    <col min="172" max="16384" width="9.140625" style="5"/>
  </cols>
  <sheetData>
    <row r="1" spans="1:185" x14ac:dyDescent="0.2">
      <c r="A1" s="1"/>
      <c r="B1" s="2" t="s">
        <v>1</v>
      </c>
      <c r="C1" s="3" t="s">
        <v>32</v>
      </c>
      <c r="D1" s="1"/>
      <c r="E1" s="1"/>
      <c r="F1" s="2" t="s">
        <v>8</v>
      </c>
      <c r="G1" s="4">
        <f>X1</f>
        <v>1</v>
      </c>
      <c r="H1" s="1"/>
      <c r="I1" s="1"/>
      <c r="J1" s="1"/>
      <c r="K1" s="1"/>
      <c r="L1" s="5"/>
      <c r="M1" s="36" t="s">
        <v>33</v>
      </c>
      <c r="N1" s="36" t="s">
        <v>34</v>
      </c>
      <c r="O1" s="36" t="s">
        <v>35</v>
      </c>
      <c r="P1" s="36" t="s">
        <v>35</v>
      </c>
      <c r="Q1" s="36" t="s">
        <v>35</v>
      </c>
      <c r="R1" s="36" t="s">
        <v>36</v>
      </c>
      <c r="S1" s="37" t="s">
        <v>37</v>
      </c>
      <c r="T1" s="38" t="s">
        <v>38</v>
      </c>
      <c r="U1" s="5"/>
      <c r="V1" s="5"/>
      <c r="W1" s="6" t="s">
        <v>39</v>
      </c>
      <c r="X1" s="7">
        <f>SUM(M:M)</f>
        <v>1</v>
      </c>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c r="DV1" s="5"/>
      <c r="DW1" s="5"/>
      <c r="DX1" s="5"/>
      <c r="DY1" s="5"/>
      <c r="DZ1" s="5"/>
      <c r="EA1" s="5"/>
      <c r="EB1" s="5"/>
      <c r="EC1" s="5"/>
      <c r="ED1" s="5"/>
      <c r="EE1" s="5"/>
      <c r="EF1" s="5"/>
      <c r="EG1" s="5"/>
      <c r="EH1" s="5"/>
      <c r="EI1" s="5"/>
      <c r="EJ1" s="5"/>
      <c r="EK1" s="5"/>
      <c r="EL1" s="5"/>
      <c r="EM1" s="5"/>
      <c r="EN1" s="5"/>
      <c r="EO1" s="5"/>
      <c r="EP1" s="5"/>
      <c r="EQ1" s="5"/>
      <c r="ER1" s="5"/>
      <c r="ES1" s="5"/>
      <c r="ET1" s="5"/>
      <c r="EU1" s="5"/>
      <c r="EV1" s="5"/>
      <c r="EW1" s="5"/>
      <c r="EX1" s="5"/>
      <c r="EY1" s="5"/>
      <c r="EZ1" s="5"/>
      <c r="FA1" s="5"/>
      <c r="FB1" s="5"/>
      <c r="FC1" s="5"/>
      <c r="FD1" s="5"/>
      <c r="FE1" s="5"/>
      <c r="FF1" s="5"/>
      <c r="FG1" s="5"/>
      <c r="FH1" s="5"/>
      <c r="FI1" s="5"/>
      <c r="FJ1" s="5"/>
      <c r="FK1" s="5"/>
      <c r="FL1" s="5"/>
      <c r="FM1" s="5"/>
      <c r="FN1" s="5"/>
      <c r="FO1" s="5"/>
    </row>
    <row r="2" spans="1:185" x14ac:dyDescent="0.2">
      <c r="A2" s="1"/>
      <c r="B2" s="2" t="s">
        <v>2</v>
      </c>
      <c r="C2" s="3" t="s">
        <v>0</v>
      </c>
      <c r="D2" s="1"/>
      <c r="E2" s="1"/>
      <c r="F2" s="2" t="s">
        <v>5</v>
      </c>
      <c r="G2" s="3" t="s">
        <v>40</v>
      </c>
      <c r="H2" s="1"/>
      <c r="I2" s="1"/>
      <c r="J2" s="1"/>
      <c r="K2" s="1"/>
      <c r="L2" s="5"/>
      <c r="M2" s="39" t="s">
        <v>41</v>
      </c>
      <c r="N2" s="39" t="s">
        <v>41</v>
      </c>
      <c r="O2" s="39" t="s">
        <v>34</v>
      </c>
      <c r="P2" s="39" t="s">
        <v>34</v>
      </c>
      <c r="Q2" s="39" t="s">
        <v>34</v>
      </c>
      <c r="R2" s="39" t="s">
        <v>41</v>
      </c>
      <c r="S2" s="40" t="s">
        <v>41</v>
      </c>
      <c r="T2" s="41"/>
      <c r="U2" s="5"/>
      <c r="V2" s="5"/>
      <c r="W2" s="6" t="s">
        <v>42</v>
      </c>
      <c r="X2" s="7">
        <f>SUM(N:N)</f>
        <v>0</v>
      </c>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row>
    <row r="3" spans="1:185" x14ac:dyDescent="0.2">
      <c r="A3" s="1"/>
      <c r="B3" s="2" t="s">
        <v>3</v>
      </c>
      <c r="C3" s="8" t="s">
        <v>43</v>
      </c>
      <c r="D3" s="1"/>
      <c r="E3" s="1"/>
      <c r="F3" s="2" t="s">
        <v>4</v>
      </c>
      <c r="G3" s="3" t="s">
        <v>44</v>
      </c>
      <c r="H3" s="1"/>
      <c r="I3" s="1"/>
      <c r="J3" s="1"/>
      <c r="K3" s="1"/>
      <c r="L3" s="5"/>
      <c r="M3" s="39"/>
      <c r="O3" s="39"/>
      <c r="P3" s="39"/>
      <c r="Q3" s="39"/>
      <c r="R3" s="39"/>
      <c r="S3" s="40"/>
      <c r="T3" s="41"/>
      <c r="U3" s="5"/>
      <c r="V3" s="5"/>
      <c r="W3" s="6" t="s">
        <v>45</v>
      </c>
      <c r="X3" s="7">
        <f>SUM(O:O)</f>
        <v>0</v>
      </c>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row>
    <row r="4" spans="1:185" x14ac:dyDescent="0.2">
      <c r="A4" s="1"/>
      <c r="B4" s="2" t="s">
        <v>9</v>
      </c>
      <c r="C4" s="4"/>
      <c r="D4" s="1"/>
      <c r="E4" s="1"/>
      <c r="F4" s="2" t="s">
        <v>10</v>
      </c>
      <c r="G4" s="3" t="s">
        <v>46</v>
      </c>
      <c r="H4" s="1"/>
      <c r="I4" s="1"/>
      <c r="J4" s="1"/>
      <c r="K4" s="1"/>
      <c r="L4" s="5"/>
      <c r="M4" s="39"/>
      <c r="O4" s="39"/>
      <c r="P4" s="39"/>
      <c r="Q4" s="42"/>
      <c r="R4" s="43"/>
      <c r="S4" s="44"/>
      <c r="T4" s="41"/>
      <c r="U4" s="5"/>
      <c r="V4" s="5"/>
      <c r="W4" s="6" t="s">
        <v>45</v>
      </c>
      <c r="X4" s="7">
        <f>SUM(P:P)</f>
        <v>0</v>
      </c>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row>
    <row r="5" spans="1:185" x14ac:dyDescent="0.2">
      <c r="A5" s="1"/>
      <c r="B5" s="2" t="s">
        <v>11</v>
      </c>
      <c r="C5" s="4" t="s">
        <v>47</v>
      </c>
      <c r="D5" s="1"/>
      <c r="E5" s="2"/>
      <c r="F5" s="1"/>
      <c r="G5" s="1"/>
      <c r="H5" s="1"/>
      <c r="I5" s="1"/>
      <c r="J5" s="1"/>
      <c r="K5" s="1"/>
      <c r="L5" s="5"/>
      <c r="M5" s="39"/>
      <c r="O5" s="39"/>
      <c r="P5" s="39"/>
      <c r="Q5" s="42"/>
      <c r="R5" s="43"/>
      <c r="S5" s="44"/>
      <c r="T5" s="41"/>
      <c r="U5" s="5"/>
      <c r="V5" s="5"/>
      <c r="W5" s="6" t="s">
        <v>45</v>
      </c>
      <c r="X5" s="7">
        <f>SUM(Q:Q)</f>
        <v>0</v>
      </c>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row>
    <row r="6" spans="1:185" x14ac:dyDescent="0.2">
      <c r="A6" s="1"/>
      <c r="B6" s="1" t="s">
        <v>6</v>
      </c>
      <c r="C6" s="9"/>
      <c r="D6" s="1"/>
      <c r="E6" s="1"/>
      <c r="F6" s="1"/>
      <c r="G6" s="1"/>
      <c r="H6" s="1"/>
      <c r="I6" s="1"/>
      <c r="J6" s="1"/>
      <c r="K6" s="1"/>
      <c r="L6" s="5"/>
      <c r="M6" s="39"/>
      <c r="O6" s="39"/>
      <c r="P6" s="39"/>
      <c r="Q6" s="42"/>
      <c r="R6" s="43"/>
      <c r="S6" s="44"/>
      <c r="T6" s="41"/>
      <c r="U6" s="5"/>
      <c r="V6" s="5"/>
      <c r="W6" s="6" t="s">
        <v>48</v>
      </c>
      <c r="X6" s="7">
        <f>SUM(R:R)</f>
        <v>0</v>
      </c>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row>
    <row r="7" spans="1:185" x14ac:dyDescent="0.2">
      <c r="A7" s="1"/>
      <c r="B7" s="1"/>
      <c r="C7" s="1"/>
      <c r="D7" s="1"/>
      <c r="E7" s="1"/>
      <c r="F7" s="1"/>
      <c r="G7" s="1"/>
      <c r="H7" s="1"/>
      <c r="I7" s="1"/>
      <c r="J7" s="1"/>
      <c r="K7" s="1"/>
      <c r="L7" s="5"/>
      <c r="M7" s="39"/>
      <c r="O7" s="39"/>
      <c r="P7" s="39"/>
      <c r="Q7" s="42"/>
      <c r="R7" s="43"/>
      <c r="S7" s="44"/>
      <c r="T7" s="41"/>
      <c r="U7" s="5"/>
      <c r="V7" s="5"/>
      <c r="W7" s="6" t="s">
        <v>49</v>
      </c>
      <c r="X7" s="7">
        <f>SUM(S:S)</f>
        <v>0</v>
      </c>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row>
    <row r="8" spans="1:185" x14ac:dyDescent="0.2">
      <c r="A8" s="16"/>
      <c r="E8" s="6" t="s">
        <v>1</v>
      </c>
      <c r="F8" s="7" t="str">
        <f>$C$1</f>
        <v>S. Abbott</v>
      </c>
      <c r="H8" s="10"/>
      <c r="I8" s="6" t="s">
        <v>50</v>
      </c>
      <c r="J8" s="11" t="str">
        <f>$G$2</f>
        <v>AA-SM-026-057</v>
      </c>
      <c r="K8" s="12"/>
      <c r="L8" s="13"/>
      <c r="M8" s="39"/>
      <c r="O8" s="39"/>
      <c r="P8" s="39"/>
      <c r="S8" s="46"/>
      <c r="T8" s="45"/>
      <c r="AD8" s="48"/>
    </row>
    <row r="9" spans="1:185" s="50" customFormat="1" x14ac:dyDescent="0.2">
      <c r="A9" s="5"/>
      <c r="B9" s="5"/>
      <c r="C9" s="5"/>
      <c r="D9" s="5"/>
      <c r="E9" s="6" t="s">
        <v>2</v>
      </c>
      <c r="F9" s="10" t="str">
        <f>$C$2</f>
        <v>R. Abbott</v>
      </c>
      <c r="G9" s="5"/>
      <c r="H9" s="10"/>
      <c r="I9" s="6" t="s">
        <v>51</v>
      </c>
      <c r="J9" s="12" t="str">
        <f>$G$3</f>
        <v>A</v>
      </c>
      <c r="K9" s="12"/>
      <c r="L9" s="13"/>
      <c r="M9" s="39">
        <v>1</v>
      </c>
      <c r="N9" s="39"/>
      <c r="O9" s="39"/>
      <c r="P9" s="39"/>
      <c r="Q9" s="49"/>
      <c r="R9" s="45"/>
      <c r="S9" s="46"/>
      <c r="T9" s="45"/>
      <c r="U9" s="47"/>
      <c r="V9" s="47"/>
      <c r="W9" s="47"/>
      <c r="X9" s="47"/>
      <c r="Y9" s="47"/>
      <c r="Z9" s="47"/>
      <c r="AA9" s="47"/>
      <c r="AB9" s="47"/>
      <c r="AC9" s="47"/>
      <c r="AD9" s="47"/>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row>
    <row r="10" spans="1:185" x14ac:dyDescent="0.2">
      <c r="E10" s="6" t="s">
        <v>3</v>
      </c>
      <c r="F10" s="10" t="str">
        <f>$C$3</f>
        <v>27/08/2017</v>
      </c>
      <c r="H10" s="10"/>
      <c r="I10" s="6" t="s">
        <v>52</v>
      </c>
      <c r="J10" s="7" t="str">
        <f>L10&amp;" of "&amp;$G$1</f>
        <v>1 of 1</v>
      </c>
      <c r="K10" s="10"/>
      <c r="L10" s="13">
        <f>SUM($M$1:M9)</f>
        <v>1</v>
      </c>
      <c r="M10" s="39"/>
      <c r="O10" s="39"/>
      <c r="P10" s="39"/>
      <c r="S10" s="46"/>
      <c r="T10" s="45"/>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row>
    <row r="11" spans="1:185" x14ac:dyDescent="0.2">
      <c r="E11" s="6" t="s">
        <v>53</v>
      </c>
      <c r="F11" s="10" t="str">
        <f>$C$5</f>
        <v>STANDARD SPREADSHEET METHOD</v>
      </c>
      <c r="I11" s="14"/>
      <c r="J11" s="7"/>
      <c r="L11" s="5"/>
      <c r="M11" s="39"/>
      <c r="O11" s="39"/>
      <c r="P11" s="39"/>
      <c r="S11" s="46"/>
      <c r="T11" s="45"/>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row>
    <row r="12" spans="1:185" ht="15.75" x14ac:dyDescent="0.25">
      <c r="A12" s="51"/>
      <c r="B12" s="15" t="str">
        <f>$G$4</f>
        <v>FRAMEWORK ANALYSIS - VERTICAL MOMENT, SIMPLE SUPPORT</v>
      </c>
      <c r="C12" s="51"/>
      <c r="D12" s="51"/>
      <c r="E12" s="51"/>
      <c r="F12" s="51"/>
      <c r="G12" s="51"/>
      <c r="H12" s="51"/>
      <c r="I12" s="51"/>
      <c r="J12" s="51"/>
      <c r="K12" s="51"/>
      <c r="S12" s="46"/>
      <c r="T12" s="45"/>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row>
    <row r="13" spans="1:185" x14ac:dyDescent="0.2">
      <c r="A13" s="52"/>
      <c r="B13" s="53" t="s">
        <v>54</v>
      </c>
      <c r="C13" s="53"/>
      <c r="D13" s="53"/>
      <c r="E13" s="52" t="s">
        <v>55</v>
      </c>
      <c r="F13" s="54"/>
      <c r="S13" s="46"/>
      <c r="T13" s="45"/>
    </row>
    <row r="14" spans="1:185" x14ac:dyDescent="0.2">
      <c r="B14" s="55"/>
      <c r="C14" s="55"/>
      <c r="D14" s="55"/>
      <c r="E14" s="55"/>
      <c r="J14" s="1"/>
      <c r="K14" s="1"/>
    </row>
    <row r="15" spans="1:185" x14ac:dyDescent="0.2">
      <c r="B15" s="1"/>
      <c r="C15" s="56"/>
      <c r="D15" s="1"/>
      <c r="E15" s="1"/>
      <c r="F15" s="10" t="s">
        <v>56</v>
      </c>
      <c r="G15" s="6" t="s">
        <v>57</v>
      </c>
      <c r="H15" s="57">
        <v>10</v>
      </c>
      <c r="I15" s="5" t="s">
        <v>58</v>
      </c>
      <c r="K15" s="23"/>
      <c r="L15" s="41"/>
    </row>
    <row r="16" spans="1:185" x14ac:dyDescent="0.2">
      <c r="B16" s="1"/>
      <c r="C16" s="1"/>
      <c r="D16" s="1"/>
      <c r="E16" s="2"/>
      <c r="G16" s="6" t="s">
        <v>59</v>
      </c>
      <c r="H16" s="57">
        <v>25</v>
      </c>
      <c r="I16" s="5" t="s">
        <v>60</v>
      </c>
      <c r="K16" s="23"/>
      <c r="L16" s="41"/>
    </row>
    <row r="17" spans="1:12" x14ac:dyDescent="0.2">
      <c r="G17" s="6" t="s">
        <v>61</v>
      </c>
      <c r="H17" s="58">
        <v>32</v>
      </c>
      <c r="I17" s="5" t="s">
        <v>60</v>
      </c>
      <c r="K17" s="23"/>
      <c r="L17" s="41"/>
    </row>
    <row r="18" spans="1:12" x14ac:dyDescent="0.2">
      <c r="G18" s="59"/>
      <c r="H18" s="58"/>
      <c r="I18" s="60"/>
      <c r="K18" s="23"/>
      <c r="L18" s="41"/>
    </row>
    <row r="19" spans="1:12" x14ac:dyDescent="0.2">
      <c r="B19" s="1"/>
      <c r="F19" s="59"/>
      <c r="G19" s="61" t="s">
        <v>62</v>
      </c>
      <c r="H19" s="62">
        <v>5</v>
      </c>
      <c r="I19" s="63" t="s">
        <v>63</v>
      </c>
      <c r="K19" s="23"/>
      <c r="L19" s="41"/>
    </row>
    <row r="20" spans="1:12" x14ac:dyDescent="0.2">
      <c r="B20" s="1"/>
      <c r="F20" s="59"/>
      <c r="G20" s="6" t="s">
        <v>64</v>
      </c>
      <c r="H20" s="58">
        <v>10</v>
      </c>
      <c r="I20" s="5" t="s">
        <v>63</v>
      </c>
      <c r="J20" s="64"/>
      <c r="K20" s="23"/>
      <c r="L20" s="41"/>
    </row>
    <row r="21" spans="1:12" x14ac:dyDescent="0.2">
      <c r="B21" s="1"/>
      <c r="C21" s="56"/>
      <c r="D21" s="59"/>
      <c r="E21" s="65"/>
      <c r="F21" s="66"/>
      <c r="J21" s="1"/>
      <c r="K21" s="23"/>
      <c r="L21" s="41"/>
    </row>
    <row r="22" spans="1:12" x14ac:dyDescent="0.2">
      <c r="B22" s="1"/>
      <c r="C22" s="1"/>
      <c r="D22" s="59"/>
      <c r="E22" s="65"/>
      <c r="G22" s="59" t="s">
        <v>65</v>
      </c>
      <c r="H22" s="67">
        <f>H15+H16</f>
        <v>35</v>
      </c>
      <c r="I22" s="68" t="s">
        <v>66</v>
      </c>
      <c r="K22" s="23"/>
      <c r="L22" s="41"/>
    </row>
    <row r="23" spans="1:12" x14ac:dyDescent="0.2">
      <c r="B23" s="1"/>
      <c r="C23" s="1"/>
      <c r="F23" s="66"/>
      <c r="G23" s="6" t="s">
        <v>67</v>
      </c>
      <c r="H23" s="57">
        <v>10</v>
      </c>
      <c r="I23" s="5" t="s">
        <v>68</v>
      </c>
      <c r="J23" s="64"/>
      <c r="K23" s="23"/>
      <c r="L23" s="41"/>
    </row>
    <row r="24" spans="1:12" x14ac:dyDescent="0.2">
      <c r="B24" s="1"/>
      <c r="C24" s="1"/>
      <c r="D24" s="59"/>
      <c r="J24" s="69"/>
      <c r="K24" s="64"/>
    </row>
    <row r="25" spans="1:12" x14ac:dyDescent="0.2">
      <c r="B25" s="1"/>
      <c r="C25" s="56"/>
      <c r="D25" s="1"/>
      <c r="E25" s="1"/>
      <c r="J25" s="59"/>
      <c r="K25" s="1"/>
    </row>
    <row r="26" spans="1:12" x14ac:dyDescent="0.2">
      <c r="B26" s="1"/>
      <c r="C26" s="1"/>
      <c r="D26" s="1"/>
      <c r="E26" s="2"/>
      <c r="F26" s="66"/>
      <c r="G26" s="70"/>
      <c r="H26" s="70"/>
      <c r="I26" s="70"/>
      <c r="J26" s="59"/>
      <c r="K26" s="1"/>
    </row>
    <row r="27" spans="1:12" x14ac:dyDescent="0.2">
      <c r="F27" s="71"/>
    </row>
    <row r="29" spans="1:12" x14ac:dyDescent="0.2">
      <c r="J29" s="59"/>
      <c r="K29" s="1"/>
    </row>
    <row r="30" spans="1:12" x14ac:dyDescent="0.2">
      <c r="J30" s="72"/>
      <c r="K30" s="1"/>
    </row>
    <row r="31" spans="1:12" x14ac:dyDescent="0.2">
      <c r="B31" s="56" t="s">
        <v>69</v>
      </c>
      <c r="E31" s="64"/>
      <c r="F31" s="1"/>
      <c r="H31" s="66"/>
      <c r="I31" s="66"/>
      <c r="J31" s="1"/>
      <c r="K31" s="1"/>
    </row>
    <row r="32" spans="1:12" x14ac:dyDescent="0.2">
      <c r="A32" s="1"/>
      <c r="B32" s="6" t="s">
        <v>70</v>
      </c>
      <c r="C32" s="5" t="str">
        <f ca="1">[1]!xlv(C34)</f>
        <v>(I₂ × h) / (I₁ × L)</v>
      </c>
      <c r="D32" s="73"/>
      <c r="E32" s="64"/>
      <c r="F32" s="64"/>
      <c r="K32" s="1"/>
    </row>
    <row r="33" spans="1:11" x14ac:dyDescent="0.2">
      <c r="A33" s="1"/>
      <c r="B33" s="6" t="s">
        <v>71</v>
      </c>
      <c r="C33" s="5" t="str">
        <f>[1]!xln(C34)</f>
        <v>(10 × 35) / (5 × 32)</v>
      </c>
      <c r="K33" s="1"/>
    </row>
    <row r="34" spans="1:11" x14ac:dyDescent="0.2">
      <c r="A34" s="1"/>
      <c r="B34" s="6" t="s">
        <v>70</v>
      </c>
      <c r="C34" s="74">
        <f>(H20*H22)/(H19*H17)</f>
        <v>2.1875</v>
      </c>
      <c r="G34" s="66"/>
      <c r="H34" s="61"/>
      <c r="I34" s="61"/>
      <c r="J34" s="59"/>
      <c r="K34" s="1"/>
    </row>
    <row r="35" spans="1:11" x14ac:dyDescent="0.2">
      <c r="A35" s="1"/>
      <c r="C35" s="74"/>
      <c r="H35" s="61"/>
      <c r="I35" s="61"/>
      <c r="J35" s="59"/>
      <c r="K35" s="1"/>
    </row>
    <row r="36" spans="1:11" x14ac:dyDescent="0.2">
      <c r="A36" s="1"/>
      <c r="B36" s="2" t="s">
        <v>72</v>
      </c>
      <c r="C36" s="74" t="str">
        <f ca="1">[1]!xlv(C38)</f>
        <v>(M / L)</v>
      </c>
      <c r="E36" s="2"/>
      <c r="H36" s="61"/>
      <c r="I36" s="61"/>
      <c r="J36" s="59"/>
      <c r="K36" s="1"/>
    </row>
    <row r="37" spans="1:11" x14ac:dyDescent="0.2">
      <c r="A37" s="1"/>
      <c r="B37" s="6" t="s">
        <v>71</v>
      </c>
      <c r="C37" s="74" t="str">
        <f>[1]!xln(C38)</f>
        <v>(10 / 32)</v>
      </c>
      <c r="E37" s="6"/>
      <c r="H37" s="61"/>
      <c r="I37" s="61"/>
      <c r="J37" s="59"/>
      <c r="K37" s="1"/>
    </row>
    <row r="38" spans="1:11" x14ac:dyDescent="0.2">
      <c r="A38" s="1"/>
      <c r="B38" s="2" t="s">
        <v>73</v>
      </c>
      <c r="C38" s="74">
        <f>(H23/H17)</f>
        <v>0.3125</v>
      </c>
      <c r="D38" s="5" t="s">
        <v>74</v>
      </c>
      <c r="E38" s="2"/>
      <c r="F38" s="63"/>
      <c r="K38" s="1"/>
    </row>
    <row r="39" spans="1:11" x14ac:dyDescent="0.2">
      <c r="A39" s="1"/>
      <c r="C39" s="74"/>
      <c r="G39" s="61"/>
    </row>
    <row r="40" spans="1:11" x14ac:dyDescent="0.2">
      <c r="A40" s="1"/>
      <c r="B40" s="2" t="s">
        <v>75</v>
      </c>
      <c r="C40" s="74" t="str">
        <f ca="1">[1]!xlv(C42)</f>
        <v>3 × (K × ((2 × a × b + a²)) + h²) × M / (2 × h³ × (2 × K + 3))</v>
      </c>
      <c r="F40" s="66"/>
      <c r="G40" s="61"/>
      <c r="H40" s="75"/>
      <c r="I40" s="75"/>
      <c r="J40" s="59"/>
    </row>
    <row r="41" spans="1:11" x14ac:dyDescent="0.2">
      <c r="B41" s="6" t="s">
        <v>71</v>
      </c>
      <c r="C41" s="74" t="str">
        <f>[1]!xln(C42)</f>
        <v>3 × (2.19 × ((2 × 10 × 25 + 10²)) + 35²) × 10 / (2 × 35³ × (2 × 2.19 + 3))</v>
      </c>
      <c r="D41" s="76"/>
      <c r="E41" s="64"/>
      <c r="G41" s="61"/>
      <c r="I41" s="70"/>
    </row>
    <row r="42" spans="1:11" x14ac:dyDescent="0.2">
      <c r="B42" s="2" t="s">
        <v>76</v>
      </c>
      <c r="C42" s="77">
        <f>3*(C34*((2*H15*H16+H15^2))+H22^2)*H23/(2*H22^3*(2*C34+3))</f>
        <v>0.12037357315807679</v>
      </c>
      <c r="D42" s="5" t="s">
        <v>74</v>
      </c>
      <c r="I42" s="70"/>
    </row>
    <row r="43" spans="1:11" x14ac:dyDescent="0.2">
      <c r="B43" s="6"/>
      <c r="C43" s="78"/>
      <c r="D43" s="79"/>
      <c r="E43" s="64"/>
      <c r="F43" s="70"/>
      <c r="G43" s="70"/>
      <c r="H43" s="70"/>
    </row>
    <row r="44" spans="1:11" x14ac:dyDescent="0.2">
      <c r="B44" s="2"/>
      <c r="C44" s="74"/>
      <c r="D44" s="80"/>
      <c r="E44" s="64"/>
      <c r="F44" s="70"/>
      <c r="G44" s="70"/>
      <c r="H44" s="70"/>
    </row>
    <row r="46" spans="1:11" x14ac:dyDescent="0.2">
      <c r="B46" s="6"/>
    </row>
    <row r="47" spans="1:11" x14ac:dyDescent="0.2">
      <c r="B47" s="6"/>
    </row>
    <row r="48" spans="1:11" x14ac:dyDescent="0.2">
      <c r="B48" s="6"/>
      <c r="C48" s="74"/>
    </row>
    <row r="50" spans="1:11" x14ac:dyDescent="0.2">
      <c r="B50" s="6"/>
    </row>
    <row r="51" spans="1:11" x14ac:dyDescent="0.2">
      <c r="B51" s="6"/>
    </row>
    <row r="52" spans="1:11" x14ac:dyDescent="0.2">
      <c r="B52" s="6"/>
      <c r="C52" s="74"/>
    </row>
    <row r="57" spans="1:11" x14ac:dyDescent="0.2">
      <c r="A57" s="51"/>
      <c r="B57" s="13"/>
      <c r="C57" s="81"/>
      <c r="D57" s="51"/>
      <c r="E57" s="51"/>
      <c r="F57" s="51"/>
      <c r="G57" s="81"/>
      <c r="H57" s="51"/>
      <c r="I57" s="51"/>
      <c r="J57" s="51"/>
      <c r="K57" s="51"/>
    </row>
    <row r="58" spans="1:11" x14ac:dyDescent="0.2">
      <c r="A58" s="82" t="s">
        <v>77</v>
      </c>
      <c r="B58" s="83"/>
      <c r="C58" s="83"/>
      <c r="D58" s="83"/>
      <c r="E58" s="83"/>
      <c r="F58" s="83"/>
      <c r="G58" s="84"/>
      <c r="H58" s="84"/>
      <c r="I58" s="84"/>
      <c r="J58" s="84"/>
      <c r="K58" s="85"/>
    </row>
    <row r="59" spans="1:11" x14ac:dyDescent="0.2">
      <c r="A59" s="86"/>
      <c r="B59" s="86"/>
      <c r="C59" s="86"/>
      <c r="D59" s="87"/>
      <c r="E59" s="87"/>
      <c r="F59" s="88" t="s">
        <v>78</v>
      </c>
      <c r="G59" s="89" t="s">
        <v>79</v>
      </c>
      <c r="H59" s="90"/>
      <c r="I59" s="91"/>
      <c r="J59" s="91"/>
      <c r="K59" s="92"/>
    </row>
  </sheetData>
  <mergeCells count="1">
    <mergeCell ref="B13:D13"/>
  </mergeCells>
  <hyperlinks>
    <hyperlink ref="B13" r:id="rId1" display=" (NASA TM X-73305, 1975)" xr:uid="{6F8C8BC3-5381-431D-9414-6C088B571AE3}"/>
    <hyperlink ref="G59" r:id="rId2" xr:uid="{3CD27FB5-D4B7-4615-9808-46DDB239B363}"/>
  </hyperlinks>
  <pageMargins left="0.47244094488188981" right="0.23622047244094491" top="0.31496062992125984" bottom="0.98425196850393704" header="0.43307086614173229" footer="0.59055118110236227"/>
  <pageSetup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MAIN</vt:lpstr>
      <vt:lpstr>MAIN!Print_Area</vt:lpstr>
      <vt:lpstr>'READ 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 Microsoft Corporation</dc:creator>
  <cp:keywords>Stress; Structures; Analysis</cp:keywords>
  <dc:description>N/A</dc:description>
  <cp:lastModifiedBy>Richard Abbott</cp:lastModifiedBy>
  <cp:lastPrinted>2012-12-20T21:31:38Z</cp:lastPrinted>
  <dcterms:created xsi:type="dcterms:W3CDTF">1996-10-14T23:33:28Z</dcterms:created>
  <dcterms:modified xsi:type="dcterms:W3CDTF">2017-08-27T15:38:17Z</dcterms:modified>
  <cp:category>Engineering Spreadsheets</cp:category>
</cp:coreProperties>
</file>