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H25" i="41" l="1"/>
  <c r="B12" i="41"/>
  <c r="F11" i="41"/>
  <c r="L10" i="41"/>
  <c r="F10" i="41"/>
  <c r="J9" i="41"/>
  <c r="F9" i="41"/>
  <c r="J8" i="41"/>
  <c r="F8" i="41"/>
  <c r="X7" i="41"/>
  <c r="X6" i="41"/>
  <c r="X5" i="41"/>
  <c r="X4" i="41"/>
  <c r="X3" i="41"/>
  <c r="X2" i="41"/>
  <c r="X1" i="41"/>
  <c r="G1" i="41" s="1"/>
  <c r="J10" i="41" l="1"/>
  <c r="C37" i="41"/>
  <c r="C12" i="40"/>
  <c r="C35" i="41"/>
  <c r="C36" i="41"/>
  <c r="C50" i="41" l="1"/>
  <c r="C45" i="41"/>
  <c r="C41" i="41"/>
  <c r="C48" i="41"/>
  <c r="C47" i="41"/>
  <c r="C44" i="41"/>
  <c r="C43" i="41"/>
  <c r="C39" i="41"/>
  <c r="C40" i="41"/>
  <c r="C54" i="41" l="1"/>
  <c r="C52" i="41"/>
  <c r="C53" i="41"/>
</calcChain>
</file>

<file path=xl/sharedStrings.xml><?xml version="1.0" encoding="utf-8"?>
<sst xmlns="http://schemas.openxmlformats.org/spreadsheetml/2006/main" count="118" uniqueCount="80">
  <si>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</si>
  <si>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</si>
  <si>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</si>
  <si>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</si>
  <si>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</si>
  <si>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</si>
  <si>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</si>
  <si>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</si>
  <si>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</si>
  <si>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</si>
  <si>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</si>
  <si>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</si>
  <si>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</si>
  <si>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</si>
  <si>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</si>
  <si>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</si>
  <si>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</si>
  <si>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</si>
  <si>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</si>
  <si>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</si>
  <si>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</si>
  <si>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</si>
  <si>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</si>
  <si>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</si>
  <si>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</si>
  <si>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</si>
  <si>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</si>
  <si>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</si>
  <si>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</si>
  <si>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</si>
  <si>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</si>
  <si>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</si>
  <si>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</si>
  <si>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</si>
  <si>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</si>
  <si>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</si>
  <si>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</si>
  <si>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</si>
  <si>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</si>
  <si>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</si>
  <si>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AA-SM-026-056</t>
  </si>
  <si>
    <t>No</t>
  </si>
  <si>
    <t>Total Title No:</t>
  </si>
  <si>
    <t>27/08/2017</t>
  </si>
  <si>
    <t>A</t>
  </si>
  <si>
    <t>Total Sub No:</t>
  </si>
  <si>
    <t>FRAMEWORK ANALYSIS - HORIZONTAL MOMENT, FIXED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</si>
  <si>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</si>
  <si>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</si>
  <si>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</si>
  <si>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</si>
  <si>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</si>
  <si>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</si>
  <si>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</si>
  <si>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</si>
  <si>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</si>
  <si>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</si>
  <si>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</si>
  <si>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</si>
  <si>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</si>
  <si>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</si>
  <si>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 xml:space="preserve">I₁ = </t>
  </si>
  <si>
    <t>in⁴ (Beam 2nd Moment of Area)</t>
  </si>
  <si>
    <t>I₂ =</t>
  </si>
  <si>
    <t>h =</t>
  </si>
  <si>
    <t>M =</t>
  </si>
  <si>
    <t>lb</t>
  </si>
  <si>
    <t>L =</t>
  </si>
  <si>
    <t>in (total length of beam)</t>
  </si>
  <si>
    <t>Results</t>
  </si>
  <si>
    <t>K =</t>
  </si>
  <si>
    <t>=</t>
  </si>
  <si>
    <r>
      <t>V</t>
    </r>
    <r>
      <rPr>
        <sz val="7"/>
        <rFont val="Calibri"/>
        <family val="2"/>
        <scheme val="minor"/>
      </rPr>
      <t xml:space="preserve"> </t>
    </r>
    <r>
      <rPr>
        <sz val="10"/>
        <rFont val="Calibri"/>
        <family val="2"/>
        <scheme val="minor"/>
      </rPr>
      <t>=</t>
    </r>
  </si>
  <si>
    <t>H =</t>
  </si>
  <si>
    <r>
      <t>M</t>
    </r>
    <r>
      <rPr>
        <vertAlign val="subscript"/>
        <sz val="10"/>
        <rFont val="Calibri"/>
        <family val="2"/>
        <scheme val="minor"/>
      </rPr>
      <t>A</t>
    </r>
    <r>
      <rPr>
        <sz val="10"/>
        <rFont val="Calibri"/>
        <family val="2"/>
        <scheme val="minor"/>
      </rPr>
      <t xml:space="preserve"> =</t>
    </r>
  </si>
  <si>
    <t>inlb</t>
  </si>
  <si>
    <r>
      <t>M</t>
    </r>
    <r>
      <rPr>
        <vertAlign val="subscript"/>
        <sz val="10"/>
        <rFont val="Calibri"/>
        <family val="2"/>
        <scheme val="minor"/>
      </rPr>
      <t>E</t>
    </r>
    <r>
      <rPr>
        <sz val="10"/>
        <rFont val="Calibri"/>
        <family val="2"/>
        <scheme val="minor"/>
      </rPr>
      <t xml:space="preserve"> =</t>
    </r>
  </si>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</sst>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23"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sz val="7"/>
      <name val="Calibri"/>
      <family val="2"/>
      <scheme val="minor"/>
    </font>
    <font>
      <vertAlign val="subscript"/>
      <sz val="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93">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5" fillId="0" borderId="0" xfId="6" applyFont="1"/>
    <xf numFmtId="0" fontId="6" fillId="0" borderId="0" xfId="3" applyFont="1" applyProtection="1">
      <protection locked="0"/>
    </xf>
    <xf numFmtId="164" fontId="14" fillId="0" borderId="0" xfId="3" applyNumberFormat="1" applyFont="1"/>
    <xf numFmtId="0" fontId="5" fillId="0" borderId="0" xfId="3" applyFont="1" applyAlignment="1" applyProtection="1">
      <alignment horizontal="right" vertical="center"/>
      <protection locked="0"/>
    </xf>
    <xf numFmtId="164" fontId="14" fillId="0" borderId="0" xfId="3" applyNumberFormat="1" applyFont="1" applyAlignment="1" applyProtection="1">
      <alignment horizontal="right" vertical="center"/>
      <protection locked="0"/>
    </xf>
    <xf numFmtId="1" fontId="5" fillId="0" borderId="0" xfId="3" applyNumberFormat="1" applyFont="1" applyAlignment="1" applyProtection="1">
      <alignment horizontal="left" vertical="center"/>
      <protection locked="0"/>
    </xf>
    <xf numFmtId="0" fontId="5" fillId="0" borderId="0" xfId="3" quotePrefix="1" applyFont="1" applyAlignment="1" applyProtection="1">
      <alignment horizontal="right" vertical="center"/>
      <protection locked="0"/>
    </xf>
    <xf numFmtId="164" fontId="14" fillId="0" borderId="0" xfId="3" quotePrefix="1" applyNumberFormat="1" applyFont="1" applyAlignment="1" applyProtection="1">
      <alignment vertical="center"/>
      <protection locked="0"/>
    </xf>
    <xf numFmtId="0" fontId="5" fillId="0" borderId="0" xfId="3" applyFont="1" applyAlignment="1" applyProtection="1">
      <alignment horizontal="left" vertical="center"/>
      <protection locked="0"/>
    </xf>
    <xf numFmtId="0" fontId="5" fillId="0" borderId="0" xfId="3" applyFont="1" applyAlignment="1" applyProtection="1">
      <alignment vertical="center"/>
      <protection locked="0"/>
    </xf>
    <xf numFmtId="164" fontId="15" fillId="0" borderId="0" xfId="3" applyNumberFormat="1" applyFont="1" applyAlignment="1" applyProtection="1">
      <alignment horizontal="right" vertical="center"/>
      <protection locked="0"/>
    </xf>
    <xf numFmtId="164" fontId="5" fillId="0" borderId="0" xfId="3" applyNumberFormat="1" applyFont="1" applyAlignment="1" applyProtection="1">
      <alignment horizontal="left"/>
      <protection locked="0"/>
    </xf>
    <xf numFmtId="0" fontId="5" fillId="0" borderId="0" xfId="3" quotePrefix="1" applyFont="1" applyAlignment="1" applyProtection="1">
      <alignment vertical="center"/>
      <protection locked="0"/>
    </xf>
    <xf numFmtId="164" fontId="14" fillId="0" borderId="0" xfId="3" applyNumberFormat="1" applyFont="1" applyAlignment="1"/>
    <xf numFmtId="164" fontId="5" fillId="0" borderId="0" xfId="3" applyNumberFormat="1" applyFont="1"/>
    <xf numFmtId="164" fontId="5" fillId="0" borderId="0" xfId="3" applyNumberFormat="1" applyFont="1" applyAlignment="1" applyProtection="1">
      <alignment horizontal="right" vertical="center"/>
      <protection locked="0"/>
    </xf>
    <xf numFmtId="1" fontId="5" fillId="0" borderId="0" xfId="3" quotePrefix="1" applyNumberFormat="1" applyFont="1" applyAlignment="1" applyProtection="1">
      <alignment vertical="center"/>
      <protection locked="0"/>
    </xf>
    <xf numFmtId="2" fontId="15" fillId="0" borderId="0" xfId="3" applyNumberFormat="1" applyFont="1" applyAlignment="1" applyProtection="1">
      <alignment horizontal="right" vertical="center"/>
      <protection locked="0"/>
    </xf>
    <xf numFmtId="166" fontId="5" fillId="0" borderId="0" xfId="3" applyNumberFormat="1" applyFont="1" applyAlignment="1" applyProtection="1">
      <alignment horizontal="center" vertical="center"/>
      <protection locked="0"/>
    </xf>
    <xf numFmtId="2" fontId="5" fillId="0" borderId="0" xfId="3" applyNumberFormat="1" applyFont="1"/>
    <xf numFmtId="2" fontId="5" fillId="0" borderId="0" xfId="3" applyNumberFormat="1" applyFont="1" applyAlignment="1" applyProtection="1">
      <alignment horizontal="left" vertical="center"/>
      <protection locked="0"/>
    </xf>
    <xf numFmtId="2" fontId="5" fillId="0" borderId="0" xfId="3" applyNumberFormat="1" applyFont="1" applyAlignment="1" applyProtection="1">
      <alignment horizontal="right" vertical="center"/>
      <protection locked="0"/>
    </xf>
    <xf numFmtId="1" fontId="5" fillId="0" borderId="0" xfId="3" applyNumberFormat="1" applyFont="1" applyFill="1" applyAlignment="1" applyProtection="1">
      <alignment horizontal="right" vertical="center"/>
      <protection locked="0"/>
    </xf>
    <xf numFmtId="0" fontId="5" fillId="0" borderId="0" xfId="3" quotePrefix="1" applyFont="1" applyAlignment="1" applyProtection="1">
      <alignment horizontal="left" vertical="center"/>
      <protection locked="0"/>
    </xf>
    <xf numFmtId="0" fontId="5" fillId="0" borderId="0" xfId="3" quotePrefix="1" applyFont="1" applyBorder="1" applyProtection="1">
      <protection locked="0"/>
    </xf>
    <xf numFmtId="0" fontId="5" fillId="0" borderId="0" xfId="3" applyFont="1" applyAlignment="1" applyProtection="1">
      <alignment horizontal="left" vertical="top" wrapText="1"/>
      <protection locked="0"/>
    </xf>
    <xf numFmtId="164" fontId="5" fillId="0" borderId="0" xfId="3" applyNumberFormat="1" applyFont="1" applyFill="1" applyAlignment="1" applyProtection="1">
      <alignment horizontal="left"/>
      <protection locked="0"/>
    </xf>
    <xf numFmtId="1" fontId="6" fillId="0" borderId="0" xfId="3" applyNumberFormat="1" applyFont="1" applyBorder="1" applyAlignment="1" applyProtection="1">
      <alignment horizontal="right"/>
      <protection locked="0"/>
    </xf>
    <xf numFmtId="0" fontId="18" fillId="0" borderId="0" xfId="3" applyFont="1" applyAlignment="1">
      <alignment horizontal="centerContinuous"/>
    </xf>
    <xf numFmtId="0" fontId="18" fillId="0" borderId="0" xfId="6" applyFont="1" applyAlignment="1">
      <alignment horizontal="centerContinuous"/>
    </xf>
    <xf numFmtId="0" fontId="19" fillId="0" borderId="0" xfId="6" applyFont="1" applyAlignment="1">
      <alignment horizontal="centerContinuous"/>
    </xf>
    <xf numFmtId="0" fontId="20" fillId="0" borderId="0" xfId="6" applyFont="1" applyBorder="1" applyAlignment="1" applyProtection="1">
      <alignment horizontal="centerContinuous"/>
      <protection locked="0"/>
    </xf>
    <xf numFmtId="0" fontId="18" fillId="0" borderId="0" xfId="6" applyFont="1"/>
    <xf numFmtId="0" fontId="18" fillId="0" borderId="0" xfId="6" applyFont="1" applyBorder="1" applyProtection="1">
      <protection locked="0"/>
    </xf>
    <xf numFmtId="0" fontId="21" fillId="0" borderId="0" xfId="6" applyFont="1" applyBorder="1" applyAlignment="1" applyProtection="1">
      <alignment horizontal="right"/>
      <protection locked="0"/>
    </xf>
    <xf numFmtId="0" fontId="22" fillId="0" borderId="0" xfId="5" applyFont="1" applyBorder="1" applyAlignment="1" applyProtection="1">
      <alignment horizontal="left"/>
      <protection locked="0"/>
    </xf>
    <xf numFmtId="0" fontId="19" fillId="0" borderId="0" xfId="6" applyFont="1"/>
    <xf numFmtId="0" fontId="19" fillId="0" borderId="0" xfId="6" applyFont="1" applyBorder="1" applyProtection="1">
      <protection locked="0"/>
    </xf>
    <xf numFmtId="0" fontId="20" fillId="0" borderId="0" xfId="6" applyFont="1" applyBorder="1" applyProtection="1">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7644BAAA-F557-45D6-8C60-A2477110D83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454601</xdr:colOff>
      <xdr:row>27</xdr:row>
      <xdr:rowOff>8875</xdr:rowOff>
    </xdr:from>
    <xdr:to>
      <xdr:col>2</xdr:col>
      <xdr:colOff>131389</xdr:colOff>
      <xdr:row>27</xdr:row>
      <xdr:rowOff>75339</xdr:rowOff>
    </xdr:to>
    <xdr:grpSp>
      <xdr:nvGrpSpPr>
        <xdr:cNvPr id="2" name="Group 1">
          <a:extLst>
            <a:ext uri="{FF2B5EF4-FFF2-40B4-BE49-F238E27FC236}">
              <a16:creationId xmlns:a16="http://schemas.microsoft.com/office/drawing/2014/main" id="{F146F080-833D-4DB4-B8EF-D64F082CDC2E}"/>
            </a:ext>
          </a:extLst>
        </xdr:cNvPr>
        <xdr:cNvGrpSpPr/>
      </xdr:nvGrpSpPr>
      <xdr:grpSpPr>
        <a:xfrm flipH="1">
          <a:off x="1050949" y="4514614"/>
          <a:ext cx="273136" cy="66464"/>
          <a:chOff x="1049254" y="4369556"/>
          <a:chExt cx="329567" cy="78624"/>
        </a:xfrm>
      </xdr:grpSpPr>
      <xdr:sp macro="" textlink="">
        <xdr:nvSpPr>
          <xdr:cNvPr id="3" name="Freeform: Shape 2">
            <a:extLst>
              <a:ext uri="{FF2B5EF4-FFF2-40B4-BE49-F238E27FC236}">
                <a16:creationId xmlns:a16="http://schemas.microsoft.com/office/drawing/2014/main" id="{84CB4147-C8DD-4A2B-A619-649EFCEF2B39}"/>
              </a:ext>
            </a:extLst>
          </xdr:cNvPr>
          <xdr:cNvSpPr/>
        </xdr:nvSpPr>
        <xdr:spPr>
          <a:xfrm>
            <a:off x="1049254" y="4400567"/>
            <a:ext cx="276378" cy="47613"/>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4" name="Straight Arrow Connector 3">
            <a:extLst>
              <a:ext uri="{FF2B5EF4-FFF2-40B4-BE49-F238E27FC236}">
                <a16:creationId xmlns:a16="http://schemas.microsoft.com/office/drawing/2014/main" id="{F952E6DB-61DD-493E-82C6-7DD2211C3A2A}"/>
              </a:ext>
            </a:extLst>
          </xdr:cNvPr>
          <xdr:cNvCxnSpPr/>
        </xdr:nvCxnSpPr>
        <xdr:spPr>
          <a:xfrm flipV="1">
            <a:off x="1304219" y="4369556"/>
            <a:ext cx="74602" cy="380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429490</xdr:colOff>
      <xdr:row>27</xdr:row>
      <xdr:rowOff>31388</xdr:rowOff>
    </xdr:from>
    <xdr:to>
      <xdr:col>4</xdr:col>
      <xdr:colOff>106278</xdr:colOff>
      <xdr:row>27</xdr:row>
      <xdr:rowOff>97852</xdr:rowOff>
    </xdr:to>
    <xdr:grpSp>
      <xdr:nvGrpSpPr>
        <xdr:cNvPr id="5" name="Group 4">
          <a:extLst>
            <a:ext uri="{FF2B5EF4-FFF2-40B4-BE49-F238E27FC236}">
              <a16:creationId xmlns:a16="http://schemas.microsoft.com/office/drawing/2014/main" id="{836A6DE6-14DA-4606-A913-1EDC44E935FA}"/>
            </a:ext>
          </a:extLst>
        </xdr:cNvPr>
        <xdr:cNvGrpSpPr/>
      </xdr:nvGrpSpPr>
      <xdr:grpSpPr>
        <a:xfrm flipH="1">
          <a:off x="2218533" y="4537127"/>
          <a:ext cx="273136" cy="66464"/>
          <a:chOff x="1049254" y="4369556"/>
          <a:chExt cx="329567" cy="78624"/>
        </a:xfrm>
      </xdr:grpSpPr>
      <xdr:sp macro="" textlink="">
        <xdr:nvSpPr>
          <xdr:cNvPr id="6" name="Freeform: Shape 5">
            <a:extLst>
              <a:ext uri="{FF2B5EF4-FFF2-40B4-BE49-F238E27FC236}">
                <a16:creationId xmlns:a16="http://schemas.microsoft.com/office/drawing/2014/main" id="{B8E42742-FEFE-410A-AA05-65CD49EAB5D6}"/>
              </a:ext>
            </a:extLst>
          </xdr:cNvPr>
          <xdr:cNvSpPr/>
        </xdr:nvSpPr>
        <xdr:spPr>
          <a:xfrm>
            <a:off x="1049254" y="4400567"/>
            <a:ext cx="276378" cy="47613"/>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7" name="Straight Arrow Connector 6">
            <a:extLst>
              <a:ext uri="{FF2B5EF4-FFF2-40B4-BE49-F238E27FC236}">
                <a16:creationId xmlns:a16="http://schemas.microsoft.com/office/drawing/2014/main" id="{91E20530-E326-48A3-A3F9-17395C8FC416}"/>
              </a:ext>
            </a:extLst>
          </xdr:cNvPr>
          <xdr:cNvCxnSpPr/>
        </xdr:nvCxnSpPr>
        <xdr:spPr>
          <a:xfrm flipV="1">
            <a:off x="1304219" y="4369556"/>
            <a:ext cx="74602" cy="380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40822</xdr:colOff>
      <xdr:row>7</xdr:row>
      <xdr:rowOff>40821</xdr:rowOff>
    </xdr:from>
    <xdr:to>
      <xdr:col>4</xdr:col>
      <xdr:colOff>142875</xdr:colOff>
      <xdr:row>10</xdr:row>
      <xdr:rowOff>52475</xdr:rowOff>
    </xdr:to>
    <xdr:pic>
      <xdr:nvPicPr>
        <xdr:cNvPr id="8" name="Picture 7">
          <a:hlinkClick xmlns:r="http://schemas.openxmlformats.org/officeDocument/2006/relationships" r:id="rId1"/>
          <a:extLst>
            <a:ext uri="{FF2B5EF4-FFF2-40B4-BE49-F238E27FC236}">
              <a16:creationId xmlns:a16="http://schemas.microsoft.com/office/drawing/2014/main" id="{216ECBBB-7DAD-4A5F-94DA-7882815FF831}"/>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2</xdr:col>
      <xdr:colOff>0</xdr:colOff>
      <xdr:row>17</xdr:row>
      <xdr:rowOff>0</xdr:rowOff>
    </xdr:from>
    <xdr:to>
      <xdr:col>2</xdr:col>
      <xdr:colOff>0</xdr:colOff>
      <xdr:row>26</xdr:row>
      <xdr:rowOff>9525</xdr:rowOff>
    </xdr:to>
    <xdr:cxnSp macro="">
      <xdr:nvCxnSpPr>
        <xdr:cNvPr id="9" name="Straight Connector 8">
          <a:extLst>
            <a:ext uri="{FF2B5EF4-FFF2-40B4-BE49-F238E27FC236}">
              <a16:creationId xmlns:a16="http://schemas.microsoft.com/office/drawing/2014/main" id="{957D4890-A0A7-4FAF-B6E6-5E06BA50B3A8}"/>
            </a:ext>
          </a:extLst>
        </xdr:cNvPr>
        <xdr:cNvCxnSpPr/>
      </xdr:nvCxnSpPr>
      <xdr:spPr>
        <a:xfrm>
          <a:off x="1200150" y="2790825"/>
          <a:ext cx="0" cy="146685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599891</xdr:colOff>
      <xdr:row>16</xdr:row>
      <xdr:rowOff>146539</xdr:rowOff>
    </xdr:from>
    <xdr:to>
      <xdr:col>3</xdr:col>
      <xdr:colOff>599891</xdr:colOff>
      <xdr:row>26</xdr:row>
      <xdr:rowOff>5312</xdr:rowOff>
    </xdr:to>
    <xdr:cxnSp macro="">
      <xdr:nvCxnSpPr>
        <xdr:cNvPr id="10" name="Straight Connector 9">
          <a:extLst>
            <a:ext uri="{FF2B5EF4-FFF2-40B4-BE49-F238E27FC236}">
              <a16:creationId xmlns:a16="http://schemas.microsoft.com/office/drawing/2014/main" id="{52ED788B-C777-488B-974C-956886D5BE20}"/>
            </a:ext>
          </a:extLst>
        </xdr:cNvPr>
        <xdr:cNvCxnSpPr/>
      </xdr:nvCxnSpPr>
      <xdr:spPr>
        <a:xfrm>
          <a:off x="2400116" y="2775439"/>
          <a:ext cx="0" cy="147802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16</xdr:row>
      <xdr:rowOff>152400</xdr:rowOff>
    </xdr:from>
    <xdr:to>
      <xdr:col>4</xdr:col>
      <xdr:colOff>0</xdr:colOff>
      <xdr:row>16</xdr:row>
      <xdr:rowOff>152400</xdr:rowOff>
    </xdr:to>
    <xdr:cxnSp macro="">
      <xdr:nvCxnSpPr>
        <xdr:cNvPr id="11" name="Straight Connector 10">
          <a:extLst>
            <a:ext uri="{FF2B5EF4-FFF2-40B4-BE49-F238E27FC236}">
              <a16:creationId xmlns:a16="http://schemas.microsoft.com/office/drawing/2014/main" id="{86DC9EC8-F067-4AB1-91FE-3CEB1A0F3125}"/>
            </a:ext>
          </a:extLst>
        </xdr:cNvPr>
        <xdr:cNvCxnSpPr/>
      </xdr:nvCxnSpPr>
      <xdr:spPr>
        <a:xfrm>
          <a:off x="1190625" y="2781300"/>
          <a:ext cx="12096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600404</xdr:colOff>
      <xdr:row>15</xdr:row>
      <xdr:rowOff>25288</xdr:rowOff>
    </xdr:from>
    <xdr:to>
      <xdr:col>1</xdr:col>
      <xdr:colOff>600404</xdr:colOff>
      <xdr:row>16</xdr:row>
      <xdr:rowOff>122224</xdr:rowOff>
    </xdr:to>
    <xdr:cxnSp macro="">
      <xdr:nvCxnSpPr>
        <xdr:cNvPr id="12" name="Straight Connector 11">
          <a:extLst>
            <a:ext uri="{FF2B5EF4-FFF2-40B4-BE49-F238E27FC236}">
              <a16:creationId xmlns:a16="http://schemas.microsoft.com/office/drawing/2014/main" id="{B4346113-1473-49E7-AB97-E888A50F9D18}"/>
            </a:ext>
          </a:extLst>
        </xdr:cNvPr>
        <xdr:cNvCxnSpPr/>
      </xdr:nvCxnSpPr>
      <xdr:spPr>
        <a:xfrm flipV="1">
          <a:off x="1200479" y="2492263"/>
          <a:ext cx="0" cy="25886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4889</xdr:colOff>
      <xdr:row>15</xdr:row>
      <xdr:rowOff>30176</xdr:rowOff>
    </xdr:from>
    <xdr:to>
      <xdr:col>4</xdr:col>
      <xdr:colOff>4889</xdr:colOff>
      <xdr:row>16</xdr:row>
      <xdr:rowOff>127112</xdr:rowOff>
    </xdr:to>
    <xdr:cxnSp macro="">
      <xdr:nvCxnSpPr>
        <xdr:cNvPr id="13" name="Straight Connector 12">
          <a:extLst>
            <a:ext uri="{FF2B5EF4-FFF2-40B4-BE49-F238E27FC236}">
              <a16:creationId xmlns:a16="http://schemas.microsoft.com/office/drawing/2014/main" id="{512FA626-00B9-4645-BEB9-D24601752AF2}"/>
            </a:ext>
          </a:extLst>
        </xdr:cNvPr>
        <xdr:cNvCxnSpPr/>
      </xdr:nvCxnSpPr>
      <xdr:spPr>
        <a:xfrm flipV="1">
          <a:off x="2405189" y="2497151"/>
          <a:ext cx="0" cy="25886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345597</xdr:colOff>
      <xdr:row>16</xdr:row>
      <xdr:rowOff>151724</xdr:rowOff>
    </xdr:from>
    <xdr:to>
      <xdr:col>1</xdr:col>
      <xdr:colOff>564756</xdr:colOff>
      <xdr:row>16</xdr:row>
      <xdr:rowOff>151724</xdr:rowOff>
    </xdr:to>
    <xdr:cxnSp macro="">
      <xdr:nvCxnSpPr>
        <xdr:cNvPr id="14" name="Straight Connector 13">
          <a:extLst>
            <a:ext uri="{FF2B5EF4-FFF2-40B4-BE49-F238E27FC236}">
              <a16:creationId xmlns:a16="http://schemas.microsoft.com/office/drawing/2014/main" id="{1D73AA53-E85B-4D29-A78F-DFC770288593}"/>
            </a:ext>
          </a:extLst>
        </xdr:cNvPr>
        <xdr:cNvCxnSpPr/>
      </xdr:nvCxnSpPr>
      <xdr:spPr>
        <a:xfrm>
          <a:off x="945672" y="2780624"/>
          <a:ext cx="21915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86733</xdr:colOff>
      <xdr:row>14</xdr:row>
      <xdr:rowOff>18105</xdr:rowOff>
    </xdr:from>
    <xdr:to>
      <xdr:col>2</xdr:col>
      <xdr:colOff>327083</xdr:colOff>
      <xdr:row>15</xdr:row>
      <xdr:rowOff>137390</xdr:rowOff>
    </xdr:to>
    <xdr:sp macro="" textlink="">
      <xdr:nvSpPr>
        <xdr:cNvPr id="15" name="TextBox 14">
          <a:extLst>
            <a:ext uri="{FF2B5EF4-FFF2-40B4-BE49-F238E27FC236}">
              <a16:creationId xmlns:a16="http://schemas.microsoft.com/office/drawing/2014/main" id="{0A1F4E01-8A07-475F-BE37-CFDA29E9C492}"/>
            </a:ext>
          </a:extLst>
        </xdr:cNvPr>
        <xdr:cNvSpPr txBox="1"/>
      </xdr:nvSpPr>
      <xdr:spPr>
        <a:xfrm>
          <a:off x="1286883" y="2323155"/>
          <a:ext cx="240350" cy="281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363144</xdr:colOff>
      <xdr:row>15</xdr:row>
      <xdr:rowOff>38159</xdr:rowOff>
    </xdr:from>
    <xdr:to>
      <xdr:col>2</xdr:col>
      <xdr:colOff>363144</xdr:colOff>
      <xdr:row>16</xdr:row>
      <xdr:rowOff>140531</xdr:rowOff>
    </xdr:to>
    <xdr:cxnSp macro="">
      <xdr:nvCxnSpPr>
        <xdr:cNvPr id="16" name="Straight Arrow Connector 15">
          <a:extLst>
            <a:ext uri="{FF2B5EF4-FFF2-40B4-BE49-F238E27FC236}">
              <a16:creationId xmlns:a16="http://schemas.microsoft.com/office/drawing/2014/main" id="{BDB06139-D0C3-49DC-8AA2-16F22ED02FEB}"/>
            </a:ext>
          </a:extLst>
        </xdr:cNvPr>
        <xdr:cNvCxnSpPr/>
      </xdr:nvCxnSpPr>
      <xdr:spPr>
        <a:xfrm>
          <a:off x="1563294" y="2505134"/>
          <a:ext cx="0" cy="26429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45903</xdr:colOff>
      <xdr:row>14</xdr:row>
      <xdr:rowOff>44193</xdr:rowOff>
    </xdr:from>
    <xdr:to>
      <xdr:col>3</xdr:col>
      <xdr:colOff>305039</xdr:colOff>
      <xdr:row>15</xdr:row>
      <xdr:rowOff>151410</xdr:rowOff>
    </xdr:to>
    <xdr:sp macro="" textlink="">
      <xdr:nvSpPr>
        <xdr:cNvPr id="17" name="TextBox 16">
          <a:extLst>
            <a:ext uri="{FF2B5EF4-FFF2-40B4-BE49-F238E27FC236}">
              <a16:creationId xmlns:a16="http://schemas.microsoft.com/office/drawing/2014/main" id="{5E81AB68-1775-4DA6-894C-EFCF09A7254F}"/>
            </a:ext>
          </a:extLst>
        </xdr:cNvPr>
        <xdr:cNvSpPr txBox="1"/>
      </xdr:nvSpPr>
      <xdr:spPr>
        <a:xfrm>
          <a:off x="1846128" y="2349243"/>
          <a:ext cx="259136" cy="2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365823</xdr:colOff>
      <xdr:row>15</xdr:row>
      <xdr:rowOff>94210</xdr:rowOff>
    </xdr:from>
    <xdr:to>
      <xdr:col>4</xdr:col>
      <xdr:colOff>12370</xdr:colOff>
      <xdr:row>15</xdr:row>
      <xdr:rowOff>94622</xdr:rowOff>
    </xdr:to>
    <xdr:cxnSp macro="">
      <xdr:nvCxnSpPr>
        <xdr:cNvPr id="18" name="Straight Arrow Connector 17">
          <a:extLst>
            <a:ext uri="{FF2B5EF4-FFF2-40B4-BE49-F238E27FC236}">
              <a16:creationId xmlns:a16="http://schemas.microsoft.com/office/drawing/2014/main" id="{DD620350-373D-45DA-8399-CB4C9F50DFB3}"/>
            </a:ext>
          </a:extLst>
        </xdr:cNvPr>
        <xdr:cNvCxnSpPr/>
      </xdr:nvCxnSpPr>
      <xdr:spPr>
        <a:xfrm flipV="1">
          <a:off x="1565973" y="2561185"/>
          <a:ext cx="846697" cy="412"/>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186070</xdr:colOff>
      <xdr:row>20</xdr:row>
      <xdr:rowOff>136090</xdr:rowOff>
    </xdr:from>
    <xdr:to>
      <xdr:col>1</xdr:col>
      <xdr:colOff>342130</xdr:colOff>
      <xdr:row>22</xdr:row>
      <xdr:rowOff>24712</xdr:rowOff>
    </xdr:to>
    <xdr:sp macro="" textlink="">
      <xdr:nvSpPr>
        <xdr:cNvPr id="19" name="TextBox 18">
          <a:extLst>
            <a:ext uri="{FF2B5EF4-FFF2-40B4-BE49-F238E27FC236}">
              <a16:creationId xmlns:a16="http://schemas.microsoft.com/office/drawing/2014/main" id="{60B32229-5BEC-4213-AA1A-3FB1385D50D9}"/>
            </a:ext>
          </a:extLst>
        </xdr:cNvPr>
        <xdr:cNvSpPr txBox="1"/>
      </xdr:nvSpPr>
      <xdr:spPr>
        <a:xfrm>
          <a:off x="786145" y="3412690"/>
          <a:ext cx="156060" cy="21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445770</xdr:colOff>
      <xdr:row>16</xdr:row>
      <xdr:rowOff>152400</xdr:rowOff>
    </xdr:from>
    <xdr:to>
      <xdr:col>1</xdr:col>
      <xdr:colOff>449580</xdr:colOff>
      <xdr:row>25</xdr:row>
      <xdr:rowOff>95250</xdr:rowOff>
    </xdr:to>
    <xdr:cxnSp macro="">
      <xdr:nvCxnSpPr>
        <xdr:cNvPr id="20" name="Straight Arrow Connector 19">
          <a:extLst>
            <a:ext uri="{FF2B5EF4-FFF2-40B4-BE49-F238E27FC236}">
              <a16:creationId xmlns:a16="http://schemas.microsoft.com/office/drawing/2014/main" id="{9A5268BE-F903-4AAE-AD60-EE438FBE867A}"/>
            </a:ext>
          </a:extLst>
        </xdr:cNvPr>
        <xdr:cNvCxnSpPr/>
      </xdr:nvCxnSpPr>
      <xdr:spPr>
        <a:xfrm flipH="1" flipV="1">
          <a:off x="1045845" y="2781300"/>
          <a:ext cx="3810" cy="1400175"/>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559202</xdr:colOff>
      <xdr:row>16</xdr:row>
      <xdr:rowOff>135828</xdr:rowOff>
    </xdr:from>
    <xdr:to>
      <xdr:col>2</xdr:col>
      <xdr:colOff>160321</xdr:colOff>
      <xdr:row>18</xdr:row>
      <xdr:rowOff>19200</xdr:rowOff>
    </xdr:to>
    <xdr:sp macro="" textlink="">
      <xdr:nvSpPr>
        <xdr:cNvPr id="21" name="TextBox 20">
          <a:extLst>
            <a:ext uri="{FF2B5EF4-FFF2-40B4-BE49-F238E27FC236}">
              <a16:creationId xmlns:a16="http://schemas.microsoft.com/office/drawing/2014/main" id="{2521D218-116C-477E-B0AA-941E9B8EBD9B}"/>
            </a:ext>
          </a:extLst>
        </xdr:cNvPr>
        <xdr:cNvSpPr txBox="1"/>
      </xdr:nvSpPr>
      <xdr:spPr>
        <a:xfrm flipH="1">
          <a:off x="1159277" y="2764728"/>
          <a:ext cx="201194" cy="207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282183</xdr:colOff>
      <xdr:row>15</xdr:row>
      <xdr:rowOff>121077</xdr:rowOff>
    </xdr:from>
    <xdr:to>
      <xdr:col>2</xdr:col>
      <xdr:colOff>472683</xdr:colOff>
      <xdr:row>17</xdr:row>
      <xdr:rowOff>10570</xdr:rowOff>
    </xdr:to>
    <xdr:sp macro="" textlink="">
      <xdr:nvSpPr>
        <xdr:cNvPr id="22" name="TextBox 21">
          <a:extLst>
            <a:ext uri="{FF2B5EF4-FFF2-40B4-BE49-F238E27FC236}">
              <a16:creationId xmlns:a16="http://schemas.microsoft.com/office/drawing/2014/main" id="{31234239-5B3D-47F1-82B5-534B669E850D}"/>
            </a:ext>
          </a:extLst>
        </xdr:cNvPr>
        <xdr:cNvSpPr txBox="1"/>
      </xdr:nvSpPr>
      <xdr:spPr>
        <a:xfrm>
          <a:off x="1482333" y="2588052"/>
          <a:ext cx="190500" cy="213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3</xdr:col>
      <xdr:colOff>401053</xdr:colOff>
      <xdr:row>16</xdr:row>
      <xdr:rowOff>131857</xdr:rowOff>
    </xdr:from>
    <xdr:to>
      <xdr:col>3</xdr:col>
      <xdr:colOff>576514</xdr:colOff>
      <xdr:row>18</xdr:row>
      <xdr:rowOff>10217</xdr:rowOff>
    </xdr:to>
    <xdr:sp macro="" textlink="">
      <xdr:nvSpPr>
        <xdr:cNvPr id="23" name="TextBox 22">
          <a:extLst>
            <a:ext uri="{FF2B5EF4-FFF2-40B4-BE49-F238E27FC236}">
              <a16:creationId xmlns:a16="http://schemas.microsoft.com/office/drawing/2014/main" id="{D8C28ECE-C77C-4234-BCD7-2F02A27A43E3}"/>
            </a:ext>
          </a:extLst>
        </xdr:cNvPr>
        <xdr:cNvSpPr txBox="1"/>
      </xdr:nvSpPr>
      <xdr:spPr>
        <a:xfrm>
          <a:off x="2201278" y="2760757"/>
          <a:ext cx="175461" cy="202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482352</xdr:colOff>
      <xdr:row>19</xdr:row>
      <xdr:rowOff>127944</xdr:rowOff>
    </xdr:from>
    <xdr:to>
      <xdr:col>3</xdr:col>
      <xdr:colOff>46427</xdr:colOff>
      <xdr:row>21</xdr:row>
      <xdr:rowOff>22450</xdr:rowOff>
    </xdr:to>
    <xdr:sp macro="" textlink="">
      <xdr:nvSpPr>
        <xdr:cNvPr id="24" name="TextBox 23">
          <a:extLst>
            <a:ext uri="{FF2B5EF4-FFF2-40B4-BE49-F238E27FC236}">
              <a16:creationId xmlns:a16="http://schemas.microsoft.com/office/drawing/2014/main" id="{60CE0D34-B4E6-460E-A032-F8F3792F502B}"/>
            </a:ext>
          </a:extLst>
        </xdr:cNvPr>
        <xdr:cNvSpPr txBox="1"/>
      </xdr:nvSpPr>
      <xdr:spPr>
        <a:xfrm>
          <a:off x="1682502" y="3242619"/>
          <a:ext cx="164150" cy="218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lientData/>
  </xdr:twoCellAnchor>
  <xdr:twoCellAnchor>
    <xdr:from>
      <xdr:col>2</xdr:col>
      <xdr:colOff>8282</xdr:colOff>
      <xdr:row>20</xdr:row>
      <xdr:rowOff>0</xdr:rowOff>
    </xdr:from>
    <xdr:to>
      <xdr:col>3</xdr:col>
      <xdr:colOff>598170</xdr:colOff>
      <xdr:row>20</xdr:row>
      <xdr:rowOff>3810</xdr:rowOff>
    </xdr:to>
    <xdr:cxnSp macro="">
      <xdr:nvCxnSpPr>
        <xdr:cNvPr id="25" name="Straight Arrow Connector 24">
          <a:extLst>
            <a:ext uri="{FF2B5EF4-FFF2-40B4-BE49-F238E27FC236}">
              <a16:creationId xmlns:a16="http://schemas.microsoft.com/office/drawing/2014/main" id="{A15DFE78-EEAD-4927-82E6-2B34578348CC}"/>
            </a:ext>
          </a:extLst>
        </xdr:cNvPr>
        <xdr:cNvCxnSpPr/>
      </xdr:nvCxnSpPr>
      <xdr:spPr>
        <a:xfrm>
          <a:off x="1208432" y="3276600"/>
          <a:ext cx="1189963" cy="381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182553</xdr:colOff>
      <xdr:row>23</xdr:row>
      <xdr:rowOff>38026</xdr:rowOff>
    </xdr:from>
    <xdr:to>
      <xdr:col>2</xdr:col>
      <xdr:colOff>521178</xdr:colOff>
      <xdr:row>25</xdr:row>
      <xdr:rowOff>35943</xdr:rowOff>
    </xdr:to>
    <xdr:sp macro="" textlink="">
      <xdr:nvSpPr>
        <xdr:cNvPr id="26" name="TextBox 25">
          <a:extLst>
            <a:ext uri="{FF2B5EF4-FFF2-40B4-BE49-F238E27FC236}">
              <a16:creationId xmlns:a16="http://schemas.microsoft.com/office/drawing/2014/main" id="{4D079691-553D-40AB-BB87-D38BE348EFA9}"/>
            </a:ext>
          </a:extLst>
        </xdr:cNvPr>
        <xdr:cNvSpPr txBox="1"/>
      </xdr:nvSpPr>
      <xdr:spPr>
        <a:xfrm>
          <a:off x="1382703" y="3800401"/>
          <a:ext cx="338625" cy="321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800" baseline="-25000"/>
            <a:t>1</a:t>
          </a:r>
        </a:p>
      </xdr:txBody>
    </xdr:sp>
    <xdr:clientData/>
  </xdr:twoCellAnchor>
  <xdr:twoCellAnchor>
    <xdr:from>
      <xdr:col>3</xdr:col>
      <xdr:colOff>161746</xdr:colOff>
      <xdr:row>23</xdr:row>
      <xdr:rowOff>27074</xdr:rowOff>
    </xdr:from>
    <xdr:to>
      <xdr:col>3</xdr:col>
      <xdr:colOff>431322</xdr:colOff>
      <xdr:row>24</xdr:row>
      <xdr:rowOff>152759</xdr:rowOff>
    </xdr:to>
    <xdr:sp macro="" textlink="">
      <xdr:nvSpPr>
        <xdr:cNvPr id="27" name="TextBox 26">
          <a:extLst>
            <a:ext uri="{FF2B5EF4-FFF2-40B4-BE49-F238E27FC236}">
              <a16:creationId xmlns:a16="http://schemas.microsoft.com/office/drawing/2014/main" id="{B8BB516B-9882-49D0-8918-DC74FD2AEC6F}"/>
            </a:ext>
          </a:extLst>
        </xdr:cNvPr>
        <xdr:cNvSpPr txBox="1"/>
      </xdr:nvSpPr>
      <xdr:spPr>
        <a:xfrm>
          <a:off x="1961971" y="3789449"/>
          <a:ext cx="269576" cy="28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mn-lt"/>
              <a:ea typeface="+mn-ea"/>
              <a:cs typeface="+mn-cs"/>
            </a:rPr>
            <a:t>I</a:t>
          </a:r>
          <a:r>
            <a:rPr lang="en-CA" sz="800" baseline="-25000">
              <a:solidFill>
                <a:schemeClr val="dk1"/>
              </a:solidFill>
              <a:effectLst/>
              <a:latin typeface="+mn-lt"/>
              <a:ea typeface="+mn-ea"/>
              <a:cs typeface="+mn-cs"/>
            </a:rPr>
            <a:t>1</a:t>
          </a:r>
          <a:endParaRPr lang="en-CA" sz="800" baseline="-25000">
            <a:effectLst/>
          </a:endParaRPr>
        </a:p>
        <a:p>
          <a:endParaRPr lang="en-CA" sz="500"/>
        </a:p>
      </xdr:txBody>
    </xdr:sp>
    <xdr:clientData/>
  </xdr:twoCellAnchor>
  <xdr:twoCellAnchor>
    <xdr:from>
      <xdr:col>2</xdr:col>
      <xdr:colOff>7620</xdr:colOff>
      <xdr:row>23</xdr:row>
      <xdr:rowOff>57150</xdr:rowOff>
    </xdr:from>
    <xdr:to>
      <xdr:col>2</xdr:col>
      <xdr:colOff>155409</xdr:colOff>
      <xdr:row>23</xdr:row>
      <xdr:rowOff>160421</xdr:rowOff>
    </xdr:to>
    <xdr:cxnSp macro="">
      <xdr:nvCxnSpPr>
        <xdr:cNvPr id="28" name="Straight Arrow Connector 27">
          <a:extLst>
            <a:ext uri="{FF2B5EF4-FFF2-40B4-BE49-F238E27FC236}">
              <a16:creationId xmlns:a16="http://schemas.microsoft.com/office/drawing/2014/main" id="{411053E5-CB3C-4EF0-BE54-00055B7FACF9}"/>
            </a:ext>
          </a:extLst>
        </xdr:cNvPr>
        <xdr:cNvCxnSpPr/>
      </xdr:nvCxnSpPr>
      <xdr:spPr>
        <a:xfrm flipH="1" flipV="1">
          <a:off x="1207770" y="3819525"/>
          <a:ext cx="147789" cy="1032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431322</xdr:colOff>
      <xdr:row>23</xdr:row>
      <xdr:rowOff>65171</xdr:rowOff>
    </xdr:from>
    <xdr:to>
      <xdr:col>4</xdr:col>
      <xdr:colOff>5013</xdr:colOff>
      <xdr:row>24</xdr:row>
      <xdr:rowOff>9706</xdr:rowOff>
    </xdr:to>
    <xdr:cxnSp macro="">
      <xdr:nvCxnSpPr>
        <xdr:cNvPr id="29" name="Straight Arrow Connector 28">
          <a:extLst>
            <a:ext uri="{FF2B5EF4-FFF2-40B4-BE49-F238E27FC236}">
              <a16:creationId xmlns:a16="http://schemas.microsoft.com/office/drawing/2014/main" id="{CE1F83BC-0702-4E84-BC09-8ECDD48CACB1}"/>
            </a:ext>
          </a:extLst>
        </xdr:cNvPr>
        <xdr:cNvCxnSpPr>
          <a:stCxn id="27" idx="3"/>
        </xdr:cNvCxnSpPr>
      </xdr:nvCxnSpPr>
      <xdr:spPr>
        <a:xfrm flipV="1">
          <a:off x="2231547" y="3827546"/>
          <a:ext cx="173766" cy="1064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589179</xdr:colOff>
      <xdr:row>17</xdr:row>
      <xdr:rowOff>142996</xdr:rowOff>
    </xdr:from>
    <xdr:to>
      <xdr:col>3</xdr:col>
      <xdr:colOff>288742</xdr:colOff>
      <xdr:row>19</xdr:row>
      <xdr:rowOff>42604</xdr:rowOff>
    </xdr:to>
    <xdr:sp macro="" textlink="">
      <xdr:nvSpPr>
        <xdr:cNvPr id="30" name="TextBox 29">
          <a:extLst>
            <a:ext uri="{FF2B5EF4-FFF2-40B4-BE49-F238E27FC236}">
              <a16:creationId xmlns:a16="http://schemas.microsoft.com/office/drawing/2014/main" id="{4A5FCC69-7F90-48E1-8BC5-5A947A0A9A5F}"/>
            </a:ext>
          </a:extLst>
        </xdr:cNvPr>
        <xdr:cNvSpPr txBox="1"/>
      </xdr:nvSpPr>
      <xdr:spPr>
        <a:xfrm>
          <a:off x="1789329" y="2933821"/>
          <a:ext cx="299638" cy="223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178891</xdr:colOff>
      <xdr:row>17</xdr:row>
      <xdr:rowOff>42503</xdr:rowOff>
    </xdr:from>
    <xdr:to>
      <xdr:col>3</xdr:col>
      <xdr:colOff>288471</xdr:colOff>
      <xdr:row>18</xdr:row>
      <xdr:rowOff>38443</xdr:rowOff>
    </xdr:to>
    <xdr:cxnSp macro="">
      <xdr:nvCxnSpPr>
        <xdr:cNvPr id="31" name="Straight Arrow Connector 30">
          <a:extLst>
            <a:ext uri="{FF2B5EF4-FFF2-40B4-BE49-F238E27FC236}">
              <a16:creationId xmlns:a16="http://schemas.microsoft.com/office/drawing/2014/main" id="{8E2EC1B6-E8DA-4C63-93A5-BF7848A6F784}"/>
            </a:ext>
          </a:extLst>
        </xdr:cNvPr>
        <xdr:cNvCxnSpPr/>
      </xdr:nvCxnSpPr>
      <xdr:spPr>
        <a:xfrm flipV="1">
          <a:off x="1979116" y="2833328"/>
          <a:ext cx="109580" cy="1578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556690</xdr:colOff>
      <xdr:row>24</xdr:row>
      <xdr:rowOff>98611</xdr:rowOff>
    </xdr:from>
    <xdr:to>
      <xdr:col>2</xdr:col>
      <xdr:colOff>206306</xdr:colOff>
      <xdr:row>25</xdr:row>
      <xdr:rowOff>115620</xdr:rowOff>
    </xdr:to>
    <xdr:sp macro="" textlink="">
      <xdr:nvSpPr>
        <xdr:cNvPr id="32" name="TextBox 31">
          <a:extLst>
            <a:ext uri="{FF2B5EF4-FFF2-40B4-BE49-F238E27FC236}">
              <a16:creationId xmlns:a16="http://schemas.microsoft.com/office/drawing/2014/main" id="{0282BB8D-C71F-4F03-A039-93D7DBB7C059}"/>
            </a:ext>
          </a:extLst>
        </xdr:cNvPr>
        <xdr:cNvSpPr txBox="1"/>
      </xdr:nvSpPr>
      <xdr:spPr>
        <a:xfrm>
          <a:off x="1156765" y="4022911"/>
          <a:ext cx="249691" cy="178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3</xdr:col>
      <xdr:colOff>397559</xdr:colOff>
      <xdr:row>24</xdr:row>
      <xdr:rowOff>75247</xdr:rowOff>
    </xdr:from>
    <xdr:to>
      <xdr:col>4</xdr:col>
      <xdr:colOff>125417</xdr:colOff>
      <xdr:row>26</xdr:row>
      <xdr:rowOff>7945</xdr:rowOff>
    </xdr:to>
    <xdr:sp macro="" textlink="">
      <xdr:nvSpPr>
        <xdr:cNvPr id="33" name="TextBox 32">
          <a:extLst>
            <a:ext uri="{FF2B5EF4-FFF2-40B4-BE49-F238E27FC236}">
              <a16:creationId xmlns:a16="http://schemas.microsoft.com/office/drawing/2014/main" id="{7468BECB-7D59-42E0-9669-86AB748310E7}"/>
            </a:ext>
          </a:extLst>
        </xdr:cNvPr>
        <xdr:cNvSpPr txBox="1"/>
      </xdr:nvSpPr>
      <xdr:spPr>
        <a:xfrm>
          <a:off x="2197784" y="3999547"/>
          <a:ext cx="327933" cy="256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1</xdr:col>
      <xdr:colOff>591392</xdr:colOff>
      <xdr:row>15</xdr:row>
      <xdr:rowOff>90401</xdr:rowOff>
    </xdr:from>
    <xdr:to>
      <xdr:col>2</xdr:col>
      <xdr:colOff>358733</xdr:colOff>
      <xdr:row>15</xdr:row>
      <xdr:rowOff>92776</xdr:rowOff>
    </xdr:to>
    <xdr:cxnSp macro="">
      <xdr:nvCxnSpPr>
        <xdr:cNvPr id="34" name="Straight Arrow Connector 33">
          <a:extLst>
            <a:ext uri="{FF2B5EF4-FFF2-40B4-BE49-F238E27FC236}">
              <a16:creationId xmlns:a16="http://schemas.microsoft.com/office/drawing/2014/main" id="{9DD586B5-BC24-47B6-896D-F8670C328EE4}"/>
            </a:ext>
          </a:extLst>
        </xdr:cNvPr>
        <xdr:cNvCxnSpPr/>
      </xdr:nvCxnSpPr>
      <xdr:spPr>
        <a:xfrm>
          <a:off x="1191467" y="2557376"/>
          <a:ext cx="367416" cy="23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222336</xdr:colOff>
      <xdr:row>15</xdr:row>
      <xdr:rowOff>156810</xdr:rowOff>
    </xdr:from>
    <xdr:to>
      <xdr:col>2</xdr:col>
      <xdr:colOff>532811</xdr:colOff>
      <xdr:row>17</xdr:row>
      <xdr:rowOff>153014</xdr:rowOff>
    </xdr:to>
    <xdr:grpSp>
      <xdr:nvGrpSpPr>
        <xdr:cNvPr id="35" name="Group 34">
          <a:extLst>
            <a:ext uri="{FF2B5EF4-FFF2-40B4-BE49-F238E27FC236}">
              <a16:creationId xmlns:a16="http://schemas.microsoft.com/office/drawing/2014/main" id="{9E913F56-942D-4611-9F7A-5428A7AF717A}"/>
            </a:ext>
          </a:extLst>
        </xdr:cNvPr>
        <xdr:cNvGrpSpPr/>
      </xdr:nvGrpSpPr>
      <xdr:grpSpPr>
        <a:xfrm rot="19174055">
          <a:off x="1415032" y="2674723"/>
          <a:ext cx="310475" cy="327508"/>
          <a:chOff x="2886507" y="3193492"/>
          <a:chExt cx="310475" cy="316847"/>
        </a:xfrm>
      </xdr:grpSpPr>
      <xdr:sp macro="" textlink="">
        <xdr:nvSpPr>
          <xdr:cNvPr id="36" name="Arc 35">
            <a:extLst>
              <a:ext uri="{FF2B5EF4-FFF2-40B4-BE49-F238E27FC236}">
                <a16:creationId xmlns:a16="http://schemas.microsoft.com/office/drawing/2014/main" id="{A7529B7C-586E-4487-B01A-4F69E653B53D}"/>
              </a:ext>
            </a:extLst>
          </xdr:cNvPr>
          <xdr:cNvSpPr/>
        </xdr:nvSpPr>
        <xdr:spPr>
          <a:xfrm>
            <a:off x="2887261" y="3201354"/>
            <a:ext cx="308152" cy="308272"/>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sp macro="" textlink="">
        <xdr:nvSpPr>
          <xdr:cNvPr id="37" name="Arc 36">
            <a:extLst>
              <a:ext uri="{FF2B5EF4-FFF2-40B4-BE49-F238E27FC236}">
                <a16:creationId xmlns:a16="http://schemas.microsoft.com/office/drawing/2014/main" id="{06601EEB-DA1C-479C-99E6-2164553C6E73}"/>
              </a:ext>
            </a:extLst>
          </xdr:cNvPr>
          <xdr:cNvSpPr/>
        </xdr:nvSpPr>
        <xdr:spPr>
          <a:xfrm rot="16200000">
            <a:off x="2886446" y="3202127"/>
            <a:ext cx="308273" cy="308151"/>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sp macro="" textlink="">
        <xdr:nvSpPr>
          <xdr:cNvPr id="38" name="Arc 37">
            <a:extLst>
              <a:ext uri="{FF2B5EF4-FFF2-40B4-BE49-F238E27FC236}">
                <a16:creationId xmlns:a16="http://schemas.microsoft.com/office/drawing/2014/main" id="{41A3D835-C4D0-4242-B2BA-5B030E287E86}"/>
              </a:ext>
            </a:extLst>
          </xdr:cNvPr>
          <xdr:cNvSpPr/>
        </xdr:nvSpPr>
        <xdr:spPr>
          <a:xfrm rot="5400000">
            <a:off x="2888770" y="3193432"/>
            <a:ext cx="308152" cy="308272"/>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grpSp>
    <xdr:clientData/>
  </xdr:twoCellAnchor>
  <xdr:twoCellAnchor>
    <xdr:from>
      <xdr:col>2</xdr:col>
      <xdr:colOff>457389</xdr:colOff>
      <xdr:row>17</xdr:row>
      <xdr:rowOff>61300</xdr:rowOff>
    </xdr:from>
    <xdr:to>
      <xdr:col>2</xdr:col>
      <xdr:colOff>509259</xdr:colOff>
      <xdr:row>17</xdr:row>
      <xdr:rowOff>127314</xdr:rowOff>
    </xdr:to>
    <xdr:cxnSp macro="">
      <xdr:nvCxnSpPr>
        <xdr:cNvPr id="39" name="Straight Arrow Connector 38">
          <a:extLst>
            <a:ext uri="{FF2B5EF4-FFF2-40B4-BE49-F238E27FC236}">
              <a16:creationId xmlns:a16="http://schemas.microsoft.com/office/drawing/2014/main" id="{057380A9-8EA5-4B10-8027-A1394F02817A}"/>
            </a:ext>
          </a:extLst>
        </xdr:cNvPr>
        <xdr:cNvCxnSpPr/>
      </xdr:nvCxnSpPr>
      <xdr:spPr>
        <a:xfrm flipH="1">
          <a:off x="1657539" y="2852125"/>
          <a:ext cx="51870" cy="660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221621</xdr:colOff>
      <xdr:row>17</xdr:row>
      <xdr:rowOff>9430</xdr:rowOff>
    </xdr:from>
    <xdr:to>
      <xdr:col>2</xdr:col>
      <xdr:colOff>509258</xdr:colOff>
      <xdr:row>18</xdr:row>
      <xdr:rowOff>150890</xdr:rowOff>
    </xdr:to>
    <xdr:sp macro="" textlink="">
      <xdr:nvSpPr>
        <xdr:cNvPr id="40" name="TextBox 39">
          <a:extLst>
            <a:ext uri="{FF2B5EF4-FFF2-40B4-BE49-F238E27FC236}">
              <a16:creationId xmlns:a16="http://schemas.microsoft.com/office/drawing/2014/main" id="{3F4393D2-3847-4793-BB76-ECDFF255709E}"/>
            </a:ext>
          </a:extLst>
        </xdr:cNvPr>
        <xdr:cNvSpPr txBox="1"/>
      </xdr:nvSpPr>
      <xdr:spPr>
        <a:xfrm>
          <a:off x="1421771" y="2800255"/>
          <a:ext cx="287637" cy="303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p>
      </xdr:txBody>
    </xdr:sp>
    <xdr:clientData/>
  </xdr:twoCellAnchor>
  <xdr:twoCellAnchor>
    <xdr:from>
      <xdr:col>4</xdr:col>
      <xdr:colOff>347151</xdr:colOff>
      <xdr:row>25</xdr:row>
      <xdr:rowOff>62902</xdr:rowOff>
    </xdr:from>
    <xdr:to>
      <xdr:col>5</xdr:col>
      <xdr:colOff>354675</xdr:colOff>
      <xdr:row>26</xdr:row>
      <xdr:rowOff>158813</xdr:rowOff>
    </xdr:to>
    <xdr:sp macro="" textlink="">
      <xdr:nvSpPr>
        <xdr:cNvPr id="41" name="TextBox 40">
          <a:extLst>
            <a:ext uri="{FF2B5EF4-FFF2-40B4-BE49-F238E27FC236}">
              <a16:creationId xmlns:a16="http://schemas.microsoft.com/office/drawing/2014/main" id="{F5B12211-0A59-4685-98C1-07B92CF7AECA}"/>
            </a:ext>
          </a:extLst>
        </xdr:cNvPr>
        <xdr:cNvSpPr txBox="1"/>
      </xdr:nvSpPr>
      <xdr:spPr>
        <a:xfrm>
          <a:off x="2747451" y="4149127"/>
          <a:ext cx="607599" cy="257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endParaRPr lang="en-CA" sz="1000" baseline="-25000"/>
        </a:p>
      </xdr:txBody>
    </xdr:sp>
    <xdr:clientData/>
  </xdr:twoCellAnchor>
  <xdr:twoCellAnchor>
    <xdr:from>
      <xdr:col>1</xdr:col>
      <xdr:colOff>34801</xdr:colOff>
      <xdr:row>25</xdr:row>
      <xdr:rowOff>72794</xdr:rowOff>
    </xdr:from>
    <xdr:to>
      <xdr:col>1</xdr:col>
      <xdr:colOff>444173</xdr:colOff>
      <xdr:row>27</xdr:row>
      <xdr:rowOff>25522</xdr:rowOff>
    </xdr:to>
    <xdr:sp macro="" textlink="">
      <xdr:nvSpPr>
        <xdr:cNvPr id="42" name="TextBox 41">
          <a:extLst>
            <a:ext uri="{FF2B5EF4-FFF2-40B4-BE49-F238E27FC236}">
              <a16:creationId xmlns:a16="http://schemas.microsoft.com/office/drawing/2014/main" id="{B975F2E6-9F6B-4FCE-9205-6A3D6EE3AFE5}"/>
            </a:ext>
          </a:extLst>
        </xdr:cNvPr>
        <xdr:cNvSpPr txBox="1"/>
      </xdr:nvSpPr>
      <xdr:spPr>
        <a:xfrm>
          <a:off x="634876" y="4159019"/>
          <a:ext cx="409372" cy="2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endParaRPr lang="en-CA" sz="1000" baseline="-25000"/>
        </a:p>
      </xdr:txBody>
    </xdr:sp>
    <xdr:clientData/>
  </xdr:twoCellAnchor>
  <xdr:twoCellAnchor>
    <xdr:from>
      <xdr:col>3</xdr:col>
      <xdr:colOff>365933</xdr:colOff>
      <xdr:row>27</xdr:row>
      <xdr:rowOff>118309</xdr:rowOff>
    </xdr:from>
    <xdr:to>
      <xdr:col>4</xdr:col>
      <xdr:colOff>181887</xdr:colOff>
      <xdr:row>29</xdr:row>
      <xdr:rowOff>137138</xdr:rowOff>
    </xdr:to>
    <xdr:sp macro="" textlink="">
      <xdr:nvSpPr>
        <xdr:cNvPr id="43" name="TextBox 42">
          <a:extLst>
            <a:ext uri="{FF2B5EF4-FFF2-40B4-BE49-F238E27FC236}">
              <a16:creationId xmlns:a16="http://schemas.microsoft.com/office/drawing/2014/main" id="{1B393D31-D896-40AF-A18B-A8F6414F748F}"/>
            </a:ext>
          </a:extLst>
        </xdr:cNvPr>
        <xdr:cNvSpPr txBox="1"/>
      </xdr:nvSpPr>
      <xdr:spPr>
        <a:xfrm>
          <a:off x="2166158" y="4528384"/>
          <a:ext cx="416029" cy="342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598200</xdr:colOff>
      <xdr:row>27</xdr:row>
      <xdr:rowOff>120592</xdr:rowOff>
    </xdr:from>
    <xdr:to>
      <xdr:col>2</xdr:col>
      <xdr:colOff>414154</xdr:colOff>
      <xdr:row>29</xdr:row>
      <xdr:rowOff>136082</xdr:rowOff>
    </xdr:to>
    <xdr:sp macro="" textlink="">
      <xdr:nvSpPr>
        <xdr:cNvPr id="44" name="TextBox 43">
          <a:extLst>
            <a:ext uri="{FF2B5EF4-FFF2-40B4-BE49-F238E27FC236}">
              <a16:creationId xmlns:a16="http://schemas.microsoft.com/office/drawing/2014/main" id="{CCDE7F23-6F51-48A6-8525-0A189D036970}"/>
            </a:ext>
          </a:extLst>
        </xdr:cNvPr>
        <xdr:cNvSpPr txBox="1"/>
      </xdr:nvSpPr>
      <xdr:spPr>
        <a:xfrm>
          <a:off x="1198275" y="4530667"/>
          <a:ext cx="416029" cy="339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233632</xdr:colOff>
      <xdr:row>26</xdr:row>
      <xdr:rowOff>26957</xdr:rowOff>
    </xdr:from>
    <xdr:to>
      <xdr:col>1</xdr:col>
      <xdr:colOff>485235</xdr:colOff>
      <xdr:row>26</xdr:row>
      <xdr:rowOff>26957</xdr:rowOff>
    </xdr:to>
    <xdr:cxnSp macro="">
      <xdr:nvCxnSpPr>
        <xdr:cNvPr id="45" name="Straight Arrow Connector 44">
          <a:extLst>
            <a:ext uri="{FF2B5EF4-FFF2-40B4-BE49-F238E27FC236}">
              <a16:creationId xmlns:a16="http://schemas.microsoft.com/office/drawing/2014/main" id="{69D84E37-13AF-43CC-893B-B4CA07D01429}"/>
            </a:ext>
          </a:extLst>
        </xdr:cNvPr>
        <xdr:cNvCxnSpPr/>
      </xdr:nvCxnSpPr>
      <xdr:spPr>
        <a:xfrm>
          <a:off x="833707" y="4275107"/>
          <a:ext cx="251603"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580165</xdr:colOff>
      <xdr:row>26</xdr:row>
      <xdr:rowOff>88365</xdr:rowOff>
    </xdr:from>
    <xdr:to>
      <xdr:col>3</xdr:col>
      <xdr:colOff>582453</xdr:colOff>
      <xdr:row>28</xdr:row>
      <xdr:rowOff>97593</xdr:rowOff>
    </xdr:to>
    <xdr:cxnSp macro="">
      <xdr:nvCxnSpPr>
        <xdr:cNvPr id="46" name="Straight Arrow Connector 45">
          <a:extLst>
            <a:ext uri="{FF2B5EF4-FFF2-40B4-BE49-F238E27FC236}">
              <a16:creationId xmlns:a16="http://schemas.microsoft.com/office/drawing/2014/main" id="{D10BA0F9-D750-43FA-967B-ECB9E7641A7F}"/>
            </a:ext>
          </a:extLst>
        </xdr:cNvPr>
        <xdr:cNvCxnSpPr/>
      </xdr:nvCxnSpPr>
      <xdr:spPr>
        <a:xfrm flipH="1" flipV="1">
          <a:off x="2380390" y="4336515"/>
          <a:ext cx="2288" cy="3330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533781</xdr:colOff>
      <xdr:row>26</xdr:row>
      <xdr:rowOff>4304</xdr:rowOff>
    </xdr:from>
    <xdr:to>
      <xdr:col>2</xdr:col>
      <xdr:colOff>78602</xdr:colOff>
      <xdr:row>26</xdr:row>
      <xdr:rowOff>4304</xdr:rowOff>
    </xdr:to>
    <xdr:cxnSp macro="">
      <xdr:nvCxnSpPr>
        <xdr:cNvPr id="47" name="Straight Connector 46">
          <a:extLst>
            <a:ext uri="{FF2B5EF4-FFF2-40B4-BE49-F238E27FC236}">
              <a16:creationId xmlns:a16="http://schemas.microsoft.com/office/drawing/2014/main" id="{F0714B74-0D2E-40F2-9D8F-E72485E18355}"/>
            </a:ext>
          </a:extLst>
        </xdr:cNvPr>
        <xdr:cNvCxnSpPr/>
      </xdr:nvCxnSpPr>
      <xdr:spPr>
        <a:xfrm>
          <a:off x="1133856" y="4252454"/>
          <a:ext cx="144896"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518807</xdr:colOff>
      <xdr:row>26</xdr:row>
      <xdr:rowOff>5327</xdr:rowOff>
    </xdr:from>
    <xdr:to>
      <xdr:col>4</xdr:col>
      <xdr:colOff>63628</xdr:colOff>
      <xdr:row>26</xdr:row>
      <xdr:rowOff>5327</xdr:rowOff>
    </xdr:to>
    <xdr:cxnSp macro="">
      <xdr:nvCxnSpPr>
        <xdr:cNvPr id="48" name="Straight Connector 47">
          <a:extLst>
            <a:ext uri="{FF2B5EF4-FFF2-40B4-BE49-F238E27FC236}">
              <a16:creationId xmlns:a16="http://schemas.microsoft.com/office/drawing/2014/main" id="{F4F718BD-6F6E-4A70-A138-3C21D0DA2787}"/>
            </a:ext>
          </a:extLst>
        </xdr:cNvPr>
        <xdr:cNvCxnSpPr/>
      </xdr:nvCxnSpPr>
      <xdr:spPr>
        <a:xfrm>
          <a:off x="2319032" y="4253477"/>
          <a:ext cx="144896"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524166</xdr:colOff>
      <xdr:row>26</xdr:row>
      <xdr:rowOff>17707</xdr:rowOff>
    </xdr:from>
    <xdr:to>
      <xdr:col>1</xdr:col>
      <xdr:colOff>548199</xdr:colOff>
      <xdr:row>26</xdr:row>
      <xdr:rowOff>56095</xdr:rowOff>
    </xdr:to>
    <xdr:cxnSp macro="">
      <xdr:nvCxnSpPr>
        <xdr:cNvPr id="49" name="Straight Connector 48">
          <a:extLst>
            <a:ext uri="{FF2B5EF4-FFF2-40B4-BE49-F238E27FC236}">
              <a16:creationId xmlns:a16="http://schemas.microsoft.com/office/drawing/2014/main" id="{36CC7BFF-EF1D-401E-AF06-0A3D5D8275F7}"/>
            </a:ext>
          </a:extLst>
        </xdr:cNvPr>
        <xdr:cNvCxnSpPr/>
      </xdr:nvCxnSpPr>
      <xdr:spPr>
        <a:xfrm flipH="1">
          <a:off x="1124241" y="4265857"/>
          <a:ext cx="24033" cy="38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565216</xdr:colOff>
      <xdr:row>26</xdr:row>
      <xdr:rowOff>20603</xdr:rowOff>
    </xdr:from>
    <xdr:to>
      <xdr:col>1</xdr:col>
      <xdr:colOff>589249</xdr:colOff>
      <xdr:row>26</xdr:row>
      <xdr:rowOff>58991</xdr:rowOff>
    </xdr:to>
    <xdr:cxnSp macro="">
      <xdr:nvCxnSpPr>
        <xdr:cNvPr id="50" name="Straight Connector 49">
          <a:extLst>
            <a:ext uri="{FF2B5EF4-FFF2-40B4-BE49-F238E27FC236}">
              <a16:creationId xmlns:a16="http://schemas.microsoft.com/office/drawing/2014/main" id="{5ED100D5-80A6-48CB-A020-734DE94E2B52}"/>
            </a:ext>
          </a:extLst>
        </xdr:cNvPr>
        <xdr:cNvCxnSpPr/>
      </xdr:nvCxnSpPr>
      <xdr:spPr>
        <a:xfrm flipH="1">
          <a:off x="1165291" y="4268753"/>
          <a:ext cx="24033" cy="38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10056</xdr:colOff>
      <xdr:row>26</xdr:row>
      <xdr:rowOff>18136</xdr:rowOff>
    </xdr:from>
    <xdr:to>
      <xdr:col>2</xdr:col>
      <xdr:colOff>35726</xdr:colOff>
      <xdr:row>26</xdr:row>
      <xdr:rowOff>56524</xdr:rowOff>
    </xdr:to>
    <xdr:cxnSp macro="">
      <xdr:nvCxnSpPr>
        <xdr:cNvPr id="51" name="Straight Connector 50">
          <a:extLst>
            <a:ext uri="{FF2B5EF4-FFF2-40B4-BE49-F238E27FC236}">
              <a16:creationId xmlns:a16="http://schemas.microsoft.com/office/drawing/2014/main" id="{001CB9D3-9897-430A-BA79-867DE2CF41BF}"/>
            </a:ext>
          </a:extLst>
        </xdr:cNvPr>
        <xdr:cNvCxnSpPr/>
      </xdr:nvCxnSpPr>
      <xdr:spPr>
        <a:xfrm flipH="1">
          <a:off x="1210206" y="4266286"/>
          <a:ext cx="25670" cy="38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47935</xdr:colOff>
      <xdr:row>26</xdr:row>
      <xdr:rowOff>15669</xdr:rowOff>
    </xdr:from>
    <xdr:to>
      <xdr:col>2</xdr:col>
      <xdr:colOff>71968</xdr:colOff>
      <xdr:row>26</xdr:row>
      <xdr:rowOff>54057</xdr:rowOff>
    </xdr:to>
    <xdr:cxnSp macro="">
      <xdr:nvCxnSpPr>
        <xdr:cNvPr id="52" name="Straight Connector 51">
          <a:extLst>
            <a:ext uri="{FF2B5EF4-FFF2-40B4-BE49-F238E27FC236}">
              <a16:creationId xmlns:a16="http://schemas.microsoft.com/office/drawing/2014/main" id="{19CC9485-D376-4468-85B5-4CFF74526A7E}"/>
            </a:ext>
          </a:extLst>
        </xdr:cNvPr>
        <xdr:cNvCxnSpPr/>
      </xdr:nvCxnSpPr>
      <xdr:spPr>
        <a:xfrm flipH="1">
          <a:off x="1248085" y="4263819"/>
          <a:ext cx="24033" cy="38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505641</xdr:colOff>
      <xdr:row>26</xdr:row>
      <xdr:rowOff>17921</xdr:rowOff>
    </xdr:from>
    <xdr:to>
      <xdr:col>3</xdr:col>
      <xdr:colOff>529674</xdr:colOff>
      <xdr:row>26</xdr:row>
      <xdr:rowOff>56309</xdr:rowOff>
    </xdr:to>
    <xdr:cxnSp macro="">
      <xdr:nvCxnSpPr>
        <xdr:cNvPr id="53" name="Straight Connector 52">
          <a:extLst>
            <a:ext uri="{FF2B5EF4-FFF2-40B4-BE49-F238E27FC236}">
              <a16:creationId xmlns:a16="http://schemas.microsoft.com/office/drawing/2014/main" id="{2820A5D6-486E-4A83-B2C8-5ADF10F0DB42}"/>
            </a:ext>
          </a:extLst>
        </xdr:cNvPr>
        <xdr:cNvCxnSpPr/>
      </xdr:nvCxnSpPr>
      <xdr:spPr>
        <a:xfrm flipH="1">
          <a:off x="2305866" y="4266071"/>
          <a:ext cx="24033" cy="38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546691</xdr:colOff>
      <xdr:row>26</xdr:row>
      <xdr:rowOff>20817</xdr:rowOff>
    </xdr:from>
    <xdr:to>
      <xdr:col>3</xdr:col>
      <xdr:colOff>570724</xdr:colOff>
      <xdr:row>26</xdr:row>
      <xdr:rowOff>59205</xdr:rowOff>
    </xdr:to>
    <xdr:cxnSp macro="">
      <xdr:nvCxnSpPr>
        <xdr:cNvPr id="54" name="Straight Connector 53">
          <a:extLst>
            <a:ext uri="{FF2B5EF4-FFF2-40B4-BE49-F238E27FC236}">
              <a16:creationId xmlns:a16="http://schemas.microsoft.com/office/drawing/2014/main" id="{272F71CA-62C9-4590-8AEA-ABA3630A42DF}"/>
            </a:ext>
          </a:extLst>
        </xdr:cNvPr>
        <xdr:cNvCxnSpPr/>
      </xdr:nvCxnSpPr>
      <xdr:spPr>
        <a:xfrm flipH="1">
          <a:off x="2346916" y="4268967"/>
          <a:ext cx="24033" cy="38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590852</xdr:colOff>
      <xdr:row>26</xdr:row>
      <xdr:rowOff>18350</xdr:rowOff>
    </xdr:from>
    <xdr:to>
      <xdr:col>4</xdr:col>
      <xdr:colOff>17201</xdr:colOff>
      <xdr:row>26</xdr:row>
      <xdr:rowOff>56738</xdr:rowOff>
    </xdr:to>
    <xdr:cxnSp macro="">
      <xdr:nvCxnSpPr>
        <xdr:cNvPr id="55" name="Straight Connector 54">
          <a:extLst>
            <a:ext uri="{FF2B5EF4-FFF2-40B4-BE49-F238E27FC236}">
              <a16:creationId xmlns:a16="http://schemas.microsoft.com/office/drawing/2014/main" id="{A73D995B-9C42-4799-9AE3-D066DA95C54B}"/>
            </a:ext>
          </a:extLst>
        </xdr:cNvPr>
        <xdr:cNvCxnSpPr/>
      </xdr:nvCxnSpPr>
      <xdr:spPr>
        <a:xfrm flipH="1">
          <a:off x="2391077" y="4266500"/>
          <a:ext cx="26424" cy="38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29409</xdr:colOff>
      <xdr:row>26</xdr:row>
      <xdr:rowOff>15883</xdr:rowOff>
    </xdr:from>
    <xdr:to>
      <xdr:col>4</xdr:col>
      <xdr:colOff>53442</xdr:colOff>
      <xdr:row>26</xdr:row>
      <xdr:rowOff>54271</xdr:rowOff>
    </xdr:to>
    <xdr:cxnSp macro="">
      <xdr:nvCxnSpPr>
        <xdr:cNvPr id="56" name="Straight Connector 55">
          <a:extLst>
            <a:ext uri="{FF2B5EF4-FFF2-40B4-BE49-F238E27FC236}">
              <a16:creationId xmlns:a16="http://schemas.microsoft.com/office/drawing/2014/main" id="{E60B2CD5-5B1B-40BD-80E8-6C0205487AD5}"/>
            </a:ext>
          </a:extLst>
        </xdr:cNvPr>
        <xdr:cNvCxnSpPr/>
      </xdr:nvCxnSpPr>
      <xdr:spPr>
        <a:xfrm flipH="1">
          <a:off x="2429709" y="4264033"/>
          <a:ext cx="24033" cy="38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129239</xdr:colOff>
      <xdr:row>26</xdr:row>
      <xdr:rowOff>51811</xdr:rowOff>
    </xdr:from>
    <xdr:to>
      <xdr:col>3</xdr:col>
      <xdr:colOff>492673</xdr:colOff>
      <xdr:row>28</xdr:row>
      <xdr:rowOff>49267</xdr:rowOff>
    </xdr:to>
    <xdr:sp macro="" textlink="">
      <xdr:nvSpPr>
        <xdr:cNvPr id="57" name="TextBox 56">
          <a:extLst>
            <a:ext uri="{FF2B5EF4-FFF2-40B4-BE49-F238E27FC236}">
              <a16:creationId xmlns:a16="http://schemas.microsoft.com/office/drawing/2014/main" id="{C6B6F11B-4AB0-4129-BD18-C2C495D8972F}"/>
            </a:ext>
          </a:extLst>
        </xdr:cNvPr>
        <xdr:cNvSpPr txBox="1"/>
      </xdr:nvSpPr>
      <xdr:spPr>
        <a:xfrm>
          <a:off x="1929464" y="4299961"/>
          <a:ext cx="363434" cy="321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M</a:t>
          </a:r>
          <a:r>
            <a:rPr lang="en-CA" sz="1100" baseline="-25000">
              <a:solidFill>
                <a:schemeClr val="dk1"/>
              </a:solidFill>
              <a:effectLst/>
              <a:latin typeface="+mn-lt"/>
              <a:ea typeface="+mn-ea"/>
              <a:cs typeface="+mn-cs"/>
            </a:rPr>
            <a:t>E</a:t>
          </a:r>
          <a:endParaRPr lang="en-CA" sz="1000">
            <a:effectLst/>
          </a:endParaRPr>
        </a:p>
      </xdr:txBody>
    </xdr:sp>
    <xdr:clientData/>
  </xdr:twoCellAnchor>
  <xdr:twoCellAnchor>
    <xdr:from>
      <xdr:col>1</xdr:col>
      <xdr:colOff>169367</xdr:colOff>
      <xdr:row>26</xdr:row>
      <xdr:rowOff>43398</xdr:rowOff>
    </xdr:from>
    <xdr:to>
      <xdr:col>2</xdr:col>
      <xdr:colOff>12501</xdr:colOff>
      <xdr:row>28</xdr:row>
      <xdr:rowOff>149971</xdr:rowOff>
    </xdr:to>
    <xdr:sp macro="" textlink="">
      <xdr:nvSpPr>
        <xdr:cNvPr id="58" name="TextBox 57">
          <a:extLst>
            <a:ext uri="{FF2B5EF4-FFF2-40B4-BE49-F238E27FC236}">
              <a16:creationId xmlns:a16="http://schemas.microsoft.com/office/drawing/2014/main" id="{0BB3546F-84D1-4F05-BB61-9DED8D623087}"/>
            </a:ext>
          </a:extLst>
        </xdr:cNvPr>
        <xdr:cNvSpPr txBox="1"/>
      </xdr:nvSpPr>
      <xdr:spPr>
        <a:xfrm>
          <a:off x="769442" y="4291548"/>
          <a:ext cx="443209" cy="430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1000" baseline="-25000"/>
            <a:t>A</a:t>
          </a:r>
        </a:p>
      </xdr:txBody>
    </xdr:sp>
    <xdr:clientData/>
  </xdr:twoCellAnchor>
  <xdr:twoCellAnchor>
    <xdr:from>
      <xdr:col>1</xdr:col>
      <xdr:colOff>591187</xdr:colOff>
      <xdr:row>26</xdr:row>
      <xdr:rowOff>75576</xdr:rowOff>
    </xdr:from>
    <xdr:to>
      <xdr:col>1</xdr:col>
      <xdr:colOff>591218</xdr:colOff>
      <xdr:row>28</xdr:row>
      <xdr:rowOff>97525</xdr:rowOff>
    </xdr:to>
    <xdr:cxnSp macro="">
      <xdr:nvCxnSpPr>
        <xdr:cNvPr id="59" name="Straight Arrow Connector 58">
          <a:extLst>
            <a:ext uri="{FF2B5EF4-FFF2-40B4-BE49-F238E27FC236}">
              <a16:creationId xmlns:a16="http://schemas.microsoft.com/office/drawing/2014/main" id="{1130D591-5B4D-4970-A175-1B6164E019BD}"/>
            </a:ext>
          </a:extLst>
        </xdr:cNvPr>
        <xdr:cNvCxnSpPr/>
      </xdr:nvCxnSpPr>
      <xdr:spPr>
        <a:xfrm flipH="1">
          <a:off x="1191262" y="4323726"/>
          <a:ext cx="31" cy="3457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95440</xdr:colOff>
      <xdr:row>26</xdr:row>
      <xdr:rowOff>28733</xdr:rowOff>
    </xdr:from>
    <xdr:to>
      <xdr:col>4</xdr:col>
      <xdr:colOff>394238</xdr:colOff>
      <xdr:row>26</xdr:row>
      <xdr:rowOff>28734</xdr:rowOff>
    </xdr:to>
    <xdr:cxnSp macro="">
      <xdr:nvCxnSpPr>
        <xdr:cNvPr id="60" name="Straight Arrow Connector 59">
          <a:extLst>
            <a:ext uri="{FF2B5EF4-FFF2-40B4-BE49-F238E27FC236}">
              <a16:creationId xmlns:a16="http://schemas.microsoft.com/office/drawing/2014/main" id="{1108CBC8-5D5E-4C75-8D92-60126A74345B}"/>
            </a:ext>
          </a:extLst>
        </xdr:cNvPr>
        <xdr:cNvCxnSpPr/>
      </xdr:nvCxnSpPr>
      <xdr:spPr>
        <a:xfrm flipH="1" flipV="1">
          <a:off x="2495740" y="4276883"/>
          <a:ext cx="298798" cy="1"/>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335618</xdr:colOff>
      <xdr:row>25</xdr:row>
      <xdr:rowOff>97038</xdr:rowOff>
    </xdr:from>
    <xdr:to>
      <xdr:col>1</xdr:col>
      <xdr:colOff>593148</xdr:colOff>
      <xdr:row>25</xdr:row>
      <xdr:rowOff>97038</xdr:rowOff>
    </xdr:to>
    <xdr:cxnSp macro="">
      <xdr:nvCxnSpPr>
        <xdr:cNvPr id="61" name="Straight Connector 60">
          <a:extLst>
            <a:ext uri="{FF2B5EF4-FFF2-40B4-BE49-F238E27FC236}">
              <a16:creationId xmlns:a16="http://schemas.microsoft.com/office/drawing/2014/main" id="{8E8B3516-B4D8-446B-8B50-4EDE1B30152E}"/>
            </a:ext>
          </a:extLst>
        </xdr:cNvPr>
        <xdr:cNvCxnSpPr/>
      </xdr:nvCxnSpPr>
      <xdr:spPr>
        <a:xfrm>
          <a:off x="935693" y="4183263"/>
          <a:ext cx="2575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41256-901C-4802-B4AF-D8C1C325BF45}">
  <sheetPr>
    <tabColor indexed="49"/>
  </sheetPr>
  <dimension ref="A1:GC59"/>
  <sheetViews>
    <sheetView tabSelected="1" view="pageBreakPreview" zoomScale="115" zoomScaleNormal="100" zoomScaleSheetLayoutView="115" workbookViewId="0">
      <selection activeCell="H30" sqref="H30"/>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AA-SM-026-056</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HORIZONTAL MOMENT, FIXED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F13" s="54"/>
      <c r="S13" s="46"/>
      <c r="T13" s="45"/>
    </row>
    <row r="14" spans="1:185" x14ac:dyDescent="0.2">
      <c r="E14" s="1"/>
      <c r="F14" s="1"/>
      <c r="G14" s="1"/>
      <c r="H14" s="1"/>
      <c r="I14" s="1"/>
      <c r="J14" s="1"/>
      <c r="K14" s="1"/>
    </row>
    <row r="15" spans="1:185" x14ac:dyDescent="0.2">
      <c r="B15" s="1"/>
      <c r="C15" s="55"/>
      <c r="D15" s="1"/>
      <c r="E15" s="1"/>
      <c r="K15" s="23"/>
      <c r="L15" s="41"/>
    </row>
    <row r="16" spans="1:185" x14ac:dyDescent="0.2">
      <c r="B16" s="1"/>
      <c r="C16" s="1"/>
      <c r="D16" s="1"/>
      <c r="E16" s="2"/>
      <c r="K16" s="23"/>
      <c r="L16" s="41"/>
    </row>
    <row r="17" spans="1:12" x14ac:dyDescent="0.2">
      <c r="F17" s="10" t="s">
        <v>56</v>
      </c>
      <c r="G17" s="6" t="s">
        <v>57</v>
      </c>
      <c r="H17" s="56">
        <v>10</v>
      </c>
      <c r="I17" s="5" t="s">
        <v>58</v>
      </c>
      <c r="K17" s="23"/>
      <c r="L17" s="41"/>
    </row>
    <row r="18" spans="1:12" x14ac:dyDescent="0.2">
      <c r="G18" s="6" t="s">
        <v>59</v>
      </c>
      <c r="H18" s="56">
        <v>25</v>
      </c>
      <c r="I18" s="5" t="s">
        <v>60</v>
      </c>
      <c r="K18" s="23"/>
      <c r="L18" s="41"/>
    </row>
    <row r="19" spans="1:12" x14ac:dyDescent="0.2">
      <c r="B19" s="1"/>
      <c r="G19" s="57"/>
      <c r="H19" s="58"/>
      <c r="I19" s="59"/>
      <c r="K19" s="23"/>
      <c r="L19" s="41"/>
    </row>
    <row r="20" spans="1:12" x14ac:dyDescent="0.2">
      <c r="B20" s="1"/>
      <c r="G20" s="60" t="s">
        <v>61</v>
      </c>
      <c r="H20" s="61">
        <v>5</v>
      </c>
      <c r="I20" s="62" t="s">
        <v>62</v>
      </c>
      <c r="J20" s="63"/>
      <c r="K20" s="23"/>
      <c r="L20" s="41"/>
    </row>
    <row r="21" spans="1:12" x14ac:dyDescent="0.2">
      <c r="B21" s="1"/>
      <c r="C21" s="55"/>
      <c r="D21" s="57"/>
      <c r="E21" s="64"/>
      <c r="F21" s="57"/>
      <c r="G21" s="6" t="s">
        <v>63</v>
      </c>
      <c r="H21" s="58">
        <v>54</v>
      </c>
      <c r="I21" s="5" t="s">
        <v>62</v>
      </c>
      <c r="J21" s="1"/>
      <c r="K21" s="23"/>
      <c r="L21" s="41"/>
    </row>
    <row r="22" spans="1:12" x14ac:dyDescent="0.2">
      <c r="B22" s="1"/>
      <c r="C22" s="1"/>
      <c r="D22" s="57"/>
      <c r="E22" s="64"/>
      <c r="F22" s="57"/>
      <c r="G22" s="57" t="s">
        <v>64</v>
      </c>
      <c r="H22" s="58">
        <v>10</v>
      </c>
      <c r="I22" s="65" t="s">
        <v>60</v>
      </c>
      <c r="K22" s="23"/>
      <c r="L22" s="41"/>
    </row>
    <row r="23" spans="1:12" x14ac:dyDescent="0.2">
      <c r="B23" s="1"/>
      <c r="C23" s="1"/>
      <c r="F23" s="66"/>
      <c r="G23" s="6" t="s">
        <v>65</v>
      </c>
      <c r="H23" s="67">
        <v>10</v>
      </c>
      <c r="I23" s="5" t="s">
        <v>66</v>
      </c>
      <c r="J23" s="63"/>
      <c r="K23" s="23"/>
      <c r="L23" s="41"/>
    </row>
    <row r="24" spans="1:12" x14ac:dyDescent="0.2">
      <c r="B24" s="1"/>
      <c r="C24" s="1"/>
      <c r="D24" s="57"/>
      <c r="I24" s="57"/>
      <c r="J24" s="68"/>
      <c r="K24" s="63"/>
    </row>
    <row r="25" spans="1:12" x14ac:dyDescent="0.2">
      <c r="B25" s="1"/>
      <c r="C25" s="55"/>
      <c r="D25" s="1"/>
      <c r="E25" s="1"/>
      <c r="F25" s="66"/>
      <c r="G25" s="6" t="s">
        <v>67</v>
      </c>
      <c r="H25" s="69">
        <f>H17+H18</f>
        <v>35</v>
      </c>
      <c r="I25" s="5" t="s">
        <v>68</v>
      </c>
      <c r="J25" s="57"/>
      <c r="K25" s="1"/>
    </row>
    <row r="26" spans="1:12" x14ac:dyDescent="0.2">
      <c r="B26" s="1"/>
      <c r="C26" s="1"/>
      <c r="D26" s="1"/>
      <c r="E26" s="2"/>
      <c r="F26" s="66"/>
      <c r="J26" s="57"/>
      <c r="K26" s="1"/>
    </row>
    <row r="27" spans="1:12" x14ac:dyDescent="0.2">
      <c r="F27" s="70"/>
    </row>
    <row r="29" spans="1:12" x14ac:dyDescent="0.2">
      <c r="B29" s="1"/>
      <c r="F29" s="1"/>
      <c r="G29" s="1"/>
      <c r="H29" s="1"/>
      <c r="I29" s="1"/>
      <c r="J29" s="1"/>
      <c r="K29" s="1"/>
    </row>
    <row r="30" spans="1:12" x14ac:dyDescent="0.2">
      <c r="A30" s="1"/>
      <c r="G30" s="1"/>
      <c r="H30" s="1"/>
      <c r="I30" s="1"/>
      <c r="J30" s="1"/>
      <c r="K30" s="1"/>
    </row>
    <row r="31" spans="1:12" x14ac:dyDescent="0.2">
      <c r="A31" s="1"/>
      <c r="B31" s="1"/>
      <c r="D31" s="57"/>
      <c r="E31" s="64"/>
      <c r="G31" s="63"/>
      <c r="H31" s="63"/>
      <c r="I31" s="63"/>
      <c r="J31" s="57"/>
      <c r="K31" s="1"/>
    </row>
    <row r="32" spans="1:12" x14ac:dyDescent="0.2">
      <c r="A32" s="1"/>
      <c r="K32" s="1"/>
    </row>
    <row r="33" spans="1:11" x14ac:dyDescent="0.2">
      <c r="A33" s="1"/>
      <c r="G33" s="66"/>
      <c r="H33" s="66"/>
      <c r="I33" s="66"/>
      <c r="J33" s="2"/>
      <c r="K33" s="1"/>
    </row>
    <row r="34" spans="1:11" x14ac:dyDescent="0.2">
      <c r="A34" s="1"/>
      <c r="B34" s="55" t="s">
        <v>69</v>
      </c>
      <c r="E34" s="63"/>
      <c r="F34" s="1"/>
      <c r="J34" s="57"/>
      <c r="K34" s="1"/>
    </row>
    <row r="35" spans="1:11" x14ac:dyDescent="0.2">
      <c r="A35" s="1"/>
      <c r="B35" s="6" t="s">
        <v>70</v>
      </c>
      <c r="C35" s="5" t="str">
        <f ca="1">[1]!xlv(C37)</f>
        <v>(I₂ × h) / (I₁ × L)</v>
      </c>
      <c r="D35" s="71"/>
      <c r="E35" s="63"/>
      <c r="F35" s="63"/>
      <c r="J35" s="72"/>
      <c r="K35" s="1"/>
    </row>
    <row r="36" spans="1:11" x14ac:dyDescent="0.2">
      <c r="A36" s="1"/>
      <c r="B36" s="6" t="s">
        <v>71</v>
      </c>
      <c r="C36" s="5" t="str">
        <f>[1]!xln(C37)</f>
        <v>(54 × 10) / (5 × 35)</v>
      </c>
      <c r="H36" s="66"/>
      <c r="I36" s="66"/>
      <c r="J36" s="1"/>
      <c r="K36" s="1"/>
    </row>
    <row r="37" spans="1:11" x14ac:dyDescent="0.2">
      <c r="A37" s="1"/>
      <c r="B37" s="6" t="s">
        <v>70</v>
      </c>
      <c r="C37" s="73">
        <f>(H21*H22)/(H20*H25)</f>
        <v>3.0857142857142859</v>
      </c>
      <c r="G37" s="66"/>
      <c r="K37" s="1"/>
    </row>
    <row r="38" spans="1:11" x14ac:dyDescent="0.2">
      <c r="A38" s="1"/>
      <c r="C38" s="73"/>
      <c r="K38" s="1"/>
    </row>
    <row r="39" spans="1:11" x14ac:dyDescent="0.2">
      <c r="B39" s="2" t="s">
        <v>72</v>
      </c>
      <c r="C39" s="74" t="str">
        <f ca="1">[1]!xlv(C41)</f>
        <v>6 × ((a × b) + L² × K) × M / (L³ × (6 × K + 1))</v>
      </c>
      <c r="E39" s="2"/>
      <c r="H39" s="60"/>
      <c r="I39" s="60"/>
      <c r="J39" s="57"/>
    </row>
    <row r="40" spans="1:11" x14ac:dyDescent="0.2">
      <c r="B40" s="6" t="s">
        <v>71</v>
      </c>
      <c r="C40" s="73" t="str">
        <f>[1]!xln(C41)</f>
        <v>6 × ((10 × 25) + 35² × 3.09) × 10 / (35³ × (6 × 3.09 + 1))</v>
      </c>
      <c r="E40" s="6"/>
      <c r="H40" s="60"/>
      <c r="I40" s="60"/>
      <c r="J40" s="57"/>
    </row>
    <row r="41" spans="1:11" x14ac:dyDescent="0.2">
      <c r="B41" s="2" t="s">
        <v>72</v>
      </c>
      <c r="C41" s="73">
        <f>6*((H17*H18)+H25^2*C37)*H23/(H25^3*(6*C37+1))</f>
        <v>0.28900110556667757</v>
      </c>
      <c r="D41" s="5" t="s">
        <v>66</v>
      </c>
      <c r="E41" s="2"/>
      <c r="F41" s="75"/>
      <c r="H41" s="60"/>
      <c r="I41" s="60"/>
      <c r="J41" s="57"/>
    </row>
    <row r="42" spans="1:11" x14ac:dyDescent="0.2">
      <c r="C42" s="73"/>
      <c r="G42" s="60"/>
      <c r="H42" s="60"/>
      <c r="I42" s="60"/>
      <c r="J42" s="57"/>
    </row>
    <row r="43" spans="1:11" x14ac:dyDescent="0.2">
      <c r="B43" s="2" t="s">
        <v>73</v>
      </c>
      <c r="C43" s="74" t="str">
        <f ca="1">[1]!xlv(C45)</f>
        <v>3 × (b - a) × M / ((2 × L × h × (K + 2)))</v>
      </c>
      <c r="F43" s="66"/>
      <c r="G43" s="60"/>
    </row>
    <row r="44" spans="1:11" x14ac:dyDescent="0.2">
      <c r="B44" s="6" t="s">
        <v>71</v>
      </c>
      <c r="C44" s="73" t="str">
        <f>[1]!xln(C45)</f>
        <v>3 × (25 - 10) × 10 / ((2 × 35 × 10 × (3.09 + 2)))</v>
      </c>
      <c r="D44" s="76"/>
      <c r="E44" s="63"/>
      <c r="G44" s="60"/>
    </row>
    <row r="45" spans="1:11" x14ac:dyDescent="0.2">
      <c r="B45" s="2" t="s">
        <v>73</v>
      </c>
      <c r="C45" s="75">
        <f>3*(H18-H17)*H23/((2*H25*H22*(C37+2)))</f>
        <v>0.12640449438202248</v>
      </c>
      <c r="D45" s="5" t="s">
        <v>66</v>
      </c>
      <c r="H45" s="77"/>
      <c r="I45" s="77"/>
      <c r="J45" s="57"/>
    </row>
    <row r="46" spans="1:11" x14ac:dyDescent="0.2">
      <c r="C46" s="57"/>
      <c r="G46" s="77"/>
      <c r="I46" s="78"/>
    </row>
    <row r="47" spans="1:11" ht="14.25" x14ac:dyDescent="0.25">
      <c r="B47" s="2" t="s">
        <v>74</v>
      </c>
      <c r="C47" s="5" t="str">
        <f ca="1">[1]!xlv(C50)</f>
        <v>M × (((6 × a × b × (K + 2)) - (L × (a × (7 × K + 3) - (b × (5 × K - 1))))) / (2 × L² × (K + 2) × (6 × K + 1)))</v>
      </c>
      <c r="I47" s="78"/>
    </row>
    <row r="48" spans="1:11" x14ac:dyDescent="0.2">
      <c r="B48" s="6" t="s">
        <v>71</v>
      </c>
      <c r="C48" s="79" t="str">
        <f>[1]!xln(C50)</f>
        <v>10 × (((6 × 10 × 25 × (3.09 + 2)) - (35 × (10 × (7 × 3.09 + 3) - (25 × (5 × 3.09 - 1))))) / (2 × 35² × (3.09 + 2) × (6 × 3.09 + 1)))</v>
      </c>
      <c r="D48" s="79"/>
      <c r="E48" s="79"/>
      <c r="F48" s="79"/>
      <c r="G48" s="79"/>
      <c r="H48" s="79"/>
      <c r="I48" s="79"/>
      <c r="J48" s="79"/>
    </row>
    <row r="49" spans="1:11" x14ac:dyDescent="0.2">
      <c r="C49" s="79"/>
      <c r="D49" s="79"/>
      <c r="E49" s="79"/>
      <c r="F49" s="79"/>
      <c r="G49" s="79"/>
      <c r="H49" s="79"/>
      <c r="I49" s="79"/>
      <c r="J49" s="79"/>
    </row>
    <row r="50" spans="1:11" ht="14.25" x14ac:dyDescent="0.25">
      <c r="B50" s="2" t="s">
        <v>74</v>
      </c>
      <c r="C50" s="75">
        <f>H23*(((6*H17*H18*(C37+2))-(H25*(H17*(7*C37+3)-(H18*(5*C37-1)))))/(2*H25^2*(C37+2)*(6*C37+1)))</f>
        <v>0.47886766202359993</v>
      </c>
      <c r="D50" s="80" t="s">
        <v>75</v>
      </c>
      <c r="E50" s="63"/>
    </row>
    <row r="52" spans="1:11" ht="14.25" x14ac:dyDescent="0.25">
      <c r="B52" s="2" t="s">
        <v>76</v>
      </c>
      <c r="C52" s="5" t="str">
        <f ca="1">[1]!xlv(C54)</f>
        <v>(V × L) - M - MA</v>
      </c>
    </row>
    <row r="53" spans="1:11" x14ac:dyDescent="0.2">
      <c r="B53" s="6" t="s">
        <v>71</v>
      </c>
      <c r="C53" s="5" t="str">
        <f>[1]!xln(C54)</f>
        <v>(0.289 × 35) - 10 - 0.479</v>
      </c>
    </row>
    <row r="54" spans="1:11" ht="14.25" x14ac:dyDescent="0.25">
      <c r="B54" s="2" t="s">
        <v>76</v>
      </c>
      <c r="C54" s="73">
        <f>(C41*H25)-H23-C50</f>
        <v>-0.36382896718988561</v>
      </c>
      <c r="D54" s="80" t="s">
        <v>75</v>
      </c>
    </row>
    <row r="57" spans="1:11" x14ac:dyDescent="0.2">
      <c r="A57" s="51"/>
      <c r="B57" s="13"/>
      <c r="C57" s="81"/>
      <c r="D57" s="51"/>
      <c r="E57" s="51"/>
      <c r="F57" s="51"/>
      <c r="G57" s="81"/>
      <c r="H57" s="51"/>
      <c r="I57" s="51"/>
      <c r="J57" s="51"/>
      <c r="K57" s="51"/>
    </row>
    <row r="58" spans="1:11" x14ac:dyDescent="0.2">
      <c r="A58" s="82" t="s">
        <v>77</v>
      </c>
      <c r="B58" s="83"/>
      <c r="C58" s="83"/>
      <c r="D58" s="83"/>
      <c r="E58" s="83"/>
      <c r="F58" s="83"/>
      <c r="G58" s="84"/>
      <c r="H58" s="84"/>
      <c r="I58" s="84"/>
      <c r="J58" s="84"/>
      <c r="K58" s="85"/>
    </row>
    <row r="59" spans="1:11" x14ac:dyDescent="0.2">
      <c r="A59" s="86"/>
      <c r="B59" s="86"/>
      <c r="C59" s="86"/>
      <c r="D59" s="87"/>
      <c r="E59" s="87"/>
      <c r="F59" s="88" t="s">
        <v>78</v>
      </c>
      <c r="G59" s="89" t="s">
        <v>79</v>
      </c>
      <c r="H59" s="90"/>
      <c r="I59" s="91"/>
      <c r="J59" s="91"/>
      <c r="K59" s="92"/>
    </row>
  </sheetData>
  <mergeCells count="2">
    <mergeCell ref="B13:D13"/>
    <mergeCell ref="C48:J49"/>
  </mergeCells>
  <hyperlinks>
    <hyperlink ref="B13" r:id="rId1" display=" (NASA TM X-73305, 1975)" xr:uid="{93FC0758-33DF-4E98-BBD2-2638703799D3}"/>
    <hyperlink ref="G59" r:id="rId2" xr:uid="{E68F1C0E-3876-4D91-976A-68B2A7410C70}"/>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2017-08-27T15:37:22Z</dcterms:modified>
  <cp:category>Engineering Spreadsheets</cp:category>
</cp:coreProperties>
</file>