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326"/>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50" yWindow="-105" windowWidth="20415" windowHeight="12315" tabRatio="797" activeTab="1" xr2:uid="{00000000-000D-0000-FFFF-FFFF00000000}"/>
  </bookViews>
  <sheets>
    <sheet name="READ ME" sheetId="40" r:id="rId1"/>
    <sheet name="MAIN" sheetId="41" r:id="rId2"/>
  </sheets>
  <externalReferences>
    <externalReference r:id="rId3"/>
  </externalReferences>
  <definedNames>
    <definedName name="_xlnm.Print_Area" localSheetId="1">MAIN!$A$8:$K$111</definedName>
    <definedName name="_xlnm.Print_Area" localSheetId="0">'READ ME'!$A$8:$K$63</definedName>
    <definedName name="_xlnm.Print_Area">#REF!</definedName>
    <definedName name="sencount" hidden="1">1</definedName>
  </definedNames>
  <calcPr calcId="171027"/>
</workbook>
</file>

<file path=xl/calcChain.xml><?xml version="1.0" encoding="utf-8"?>
<calcChain xmlns="http://schemas.openxmlformats.org/spreadsheetml/2006/main">
  <c r="B64" i="41" l="1"/>
  <c r="F63" i="41"/>
  <c r="F62" i="41"/>
  <c r="J61" i="41"/>
  <c r="F61" i="41"/>
  <c r="J60" i="41"/>
  <c r="F60" i="41"/>
  <c r="H25" i="41"/>
  <c r="B34" i="41" s="1"/>
  <c r="B12" i="41"/>
  <c r="F11" i="41"/>
  <c r="L10" i="41"/>
  <c r="F10" i="41"/>
  <c r="J9" i="41"/>
  <c r="F9" i="41"/>
  <c r="J8" i="41"/>
  <c r="F8" i="41"/>
  <c r="X7" i="41"/>
  <c r="X6" i="41"/>
  <c r="X5" i="41"/>
  <c r="X4" i="41"/>
  <c r="X3" i="41"/>
  <c r="X2" i="41"/>
  <c r="X1" i="41"/>
  <c r="G1" i="41" s="1"/>
  <c r="B32" i="41"/>
  <c r="B33" i="41"/>
  <c r="J62" i="41" l="1"/>
  <c r="J10" i="41"/>
  <c r="H26" i="41"/>
  <c r="C12" i="40"/>
  <c r="B44" i="41" l="1"/>
  <c r="B38" i="41"/>
  <c r="B42" i="41"/>
  <c r="B40" i="41"/>
  <c r="B36" i="41"/>
  <c r="B37" i="41"/>
  <c r="B54" i="41" l="1"/>
  <c r="B49" i="41"/>
  <c r="B73" i="41"/>
  <c r="B52" i="41"/>
  <c r="B51" i="41"/>
  <c r="B47" i="41"/>
  <c r="B46" i="41"/>
  <c r="B71" i="41"/>
  <c r="B72" i="41"/>
  <c r="B69" i="41" l="1"/>
  <c r="F34" i="41"/>
  <c r="F33" i="41"/>
  <c r="F32" i="41"/>
  <c r="B68" i="41"/>
  <c r="B67" i="41"/>
</calcChain>
</file>

<file path=xl/sharedStrings.xml><?xml version="1.0" encoding="utf-8"?>
<sst xmlns="http://schemas.openxmlformats.org/spreadsheetml/2006/main" count="143" uniqueCount="86">
  <si>
    <t>R. Abbott</t>
  </si>
  <si>
    <t>Author:</t>
  </si>
  <si>
    <t>Check:</t>
  </si>
  <si>
    <t>Date:</t>
  </si>
  <si>
    <t>Revision:</t>
  </si>
  <si>
    <t>Report:</t>
  </si>
  <si>
    <t>Section:</t>
  </si>
  <si>
    <t xml:space="preserve"> </t>
  </si>
  <si>
    <t>Total Report Pages:</t>
  </si>
  <si>
    <t>Section Number:</t>
  </si>
  <si>
    <t>Sheet Name</t>
  </si>
  <si>
    <t>Report Title:</t>
  </si>
  <si>
    <t>IMPORTANT INFORMATION</t>
  </si>
  <si>
    <t>About us:</t>
  </si>
  <si>
    <t xml:space="preserve"> spreadsheets@abbottaerospace.com</t>
  </si>
  <si>
    <t>Proprietary information:</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</si>
  <si>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</si>
  <si>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</si>
  <si>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</si>
  <si>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</si>
  <si>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library.abbottaerospace.com/subscribe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</si>
  <si>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</si>
  <si>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</si>
  <si>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</si>
  <si>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</si>
  <si>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</si>
  <si>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library.abbottaerospace.com/xl-viking</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</si>
  <si>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</si>
  <si>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</si>
  <si>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library.abbottaerospace.com/donate</t>
  </si>
  <si>
    <t>Find out more about the Design and Analysis services provided by Abbott Aerospace</t>
  </si>
  <si>
    <t>www.abbottaerospace.com/services/</t>
  </si>
  <si>
    <t>S. Abbott</t>
  </si>
  <si>
    <t xml:space="preserve">Page </t>
  </si>
  <si>
    <t>Title</t>
  </si>
  <si>
    <t>Sub</t>
  </si>
  <si>
    <t>Fig</t>
  </si>
  <si>
    <t>Table</t>
  </si>
  <si>
    <t>Running Counts</t>
  </si>
  <si>
    <t>Total Sheet Pages:</t>
  </si>
  <si>
    <t>AA-SM-026-053</t>
  </si>
  <si>
    <t>No</t>
  </si>
  <si>
    <t>Total Title No:</t>
  </si>
  <si>
    <t>27/08/2017</t>
  </si>
  <si>
    <t>A</t>
  </si>
  <si>
    <t>Total Sub No:</t>
  </si>
  <si>
    <t>FRAMEWORK ANALYSIS - VERTICAL TRIANGLE DIST. LOAD, LOWER PEAK, FIXED SUPPORT</t>
  </si>
  <si>
    <t>STANDARD SPREADSHEET METHOD</t>
  </si>
  <si>
    <t>Total Fig No:</t>
  </si>
  <si>
    <t>Total Table No:</t>
  </si>
  <si>
    <t>Document Number:</t>
  </si>
  <si>
    <t>Revision Level :</t>
  </si>
  <si>
    <t>Page:</t>
  </si>
  <si>
    <t>Title:</t>
  </si>
  <si>
    <t>(NASA TM X-73305, 1975)</t>
  </si>
  <si>
    <t>Table B 5.1.4-1</t>
  </si>
  <si>
    <t>Input:</t>
  </si>
  <si>
    <t>a =</t>
  </si>
  <si>
    <t xml:space="preserve">in </t>
  </si>
  <si>
    <t>b =</t>
  </si>
  <si>
    <t>in</t>
  </si>
  <si>
    <t>c =</t>
  </si>
  <si>
    <t>w =</t>
  </si>
  <si>
    <t>L =</t>
  </si>
  <si>
    <t xml:space="preserve">I₁ = </t>
  </si>
  <si>
    <t>in⁴ (Beam 2nd Moment of Area)</t>
  </si>
  <si>
    <t>I₂ =</t>
  </si>
  <si>
    <t>h =</t>
  </si>
  <si>
    <t>in (Height of Framework)</t>
  </si>
  <si>
    <t>d =</t>
  </si>
  <si>
    <t>Results</t>
  </si>
  <si>
    <t>K =</t>
  </si>
  <si>
    <t>=</t>
  </si>
  <si>
    <t>V =</t>
  </si>
  <si>
    <r>
      <t>V</t>
    </r>
    <r>
      <rPr>
        <sz val="7"/>
        <rFont val="Calibri"/>
        <family val="2"/>
        <scheme val="minor"/>
      </rPr>
      <t xml:space="preserve"> </t>
    </r>
    <r>
      <rPr>
        <sz val="10"/>
        <rFont val="Calibri"/>
        <family val="2"/>
        <scheme val="minor"/>
      </rPr>
      <t>=</t>
    </r>
  </si>
  <si>
    <t>lb</t>
  </si>
  <si>
    <t>X₈ =</t>
  </si>
  <si>
    <t>X₉ =</t>
  </si>
  <si>
    <r>
      <t>M</t>
    </r>
    <r>
      <rPr>
        <vertAlign val="subscript"/>
        <sz val="10"/>
        <rFont val="Calibri"/>
        <family val="2"/>
        <scheme val="minor"/>
      </rPr>
      <t>A</t>
    </r>
    <r>
      <rPr>
        <sz val="10"/>
        <rFont val="Calibri"/>
        <family val="2"/>
        <scheme val="minor"/>
      </rPr>
      <t xml:space="preserve"> =</t>
    </r>
  </si>
  <si>
    <t>inlb</t>
  </si>
  <si>
    <r>
      <t>M</t>
    </r>
    <r>
      <rPr>
        <vertAlign val="subscript"/>
        <sz val="10"/>
        <rFont val="Calibri"/>
        <family val="2"/>
        <scheme val="minor"/>
      </rPr>
      <t>F</t>
    </r>
    <r>
      <rPr>
        <sz val="10"/>
        <rFont val="Calibri"/>
        <family val="2"/>
        <scheme val="minor"/>
      </rPr>
      <t xml:space="preserve"> =</t>
    </r>
  </si>
  <si>
    <t>To display formula values or variables using the xln &amp; xlv functions, you need the XL-Viking add-in.</t>
  </si>
  <si>
    <t>The free version is available here:</t>
  </si>
  <si>
    <t>www.XL-Viking.com</t>
  </si>
  <si>
    <r>
      <t>H</t>
    </r>
    <r>
      <rPr>
        <vertAlign val="subscript"/>
        <sz val="10"/>
        <rFont val="Calibri"/>
        <family val="2"/>
        <scheme val="minor"/>
      </rPr>
      <t>A</t>
    </r>
    <r>
      <rPr>
        <sz val="7"/>
        <rFont val="Calibri"/>
        <family val="2"/>
        <scheme val="minor"/>
      </rPr>
      <t xml:space="preserve"> </t>
    </r>
    <r>
      <rPr>
        <sz val="10"/>
        <rFont val="Calibri"/>
        <family val="2"/>
        <scheme val="minor"/>
      </rPr>
      <t>=</t>
    </r>
  </si>
  <si>
    <r>
      <t>H</t>
    </r>
    <r>
      <rPr>
        <vertAlign val="subscript"/>
        <sz val="10"/>
        <rFont val="Calibri"/>
        <family val="2"/>
        <scheme val="minor"/>
      </rPr>
      <t>F</t>
    </r>
    <r>
      <rPr>
        <sz val="7"/>
        <rFont val="Calibri"/>
        <family val="2"/>
        <scheme val="minor"/>
      </rPr>
      <t xml:space="preserve"> </t>
    </r>
    <r>
      <rPr>
        <sz val="1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</si>
</sst>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3" x14ac:knownFonts="1">
    <font>
      <sz val="10"/>
      <name val="Calibri"/>
      <family val="2"/>
    </font>
    <font>
      <sz val="10"/>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sz val="10"/>
      <color theme="1"/>
      <name val="Calibri"/>
      <family val="2"/>
      <scheme val="minor"/>
    </font>
    <font>
      <sz val="10"/>
      <color theme="10"/>
      <name val="Calibri"/>
      <family val="2"/>
    </font>
    <font>
      <sz val="10"/>
      <color rgb="FF0000FF"/>
      <name val="Calibri"/>
      <family val="2"/>
      <scheme val="minor"/>
    </font>
    <font>
      <sz val="10"/>
      <color indexed="12"/>
      <name val="Calibri"/>
      <family val="2"/>
      <scheme val="minor"/>
    </font>
    <font>
      <sz val="7"/>
      <name val="Calibri"/>
      <family val="2"/>
      <scheme val="minor"/>
    </font>
    <font>
      <vertAlign val="subscript"/>
      <sz val="10"/>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b/>
      <i/>
      <u/>
      <sz val="10"/>
      <color rgb="FF333300"/>
      <name val="Calibri"/>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7">
    <xf numFmtId="0" fontId="0" fillId="0" borderId="0"/>
    <xf numFmtId="0" fontId="2" fillId="0" borderId="0"/>
    <xf numFmtId="0" fontId="7" fillId="0" borderId="0"/>
    <xf numFmtId="0" fontId="1" fillId="0" borderId="0"/>
    <xf numFmtId="0" fontId="1" fillId="0" borderId="0"/>
    <xf numFmtId="0" fontId="11" fillId="0" borderId="0" applyNumberFormat="0" applyFill="0" applyBorder="0" applyAlignment="0" applyProtection="0">
      <alignment vertical="top"/>
      <protection locked="0"/>
    </xf>
    <xf numFmtId="0" fontId="1" fillId="0" borderId="0"/>
  </cellStyleXfs>
  <cellXfs count="97">
    <xf numFmtId="0" fontId="0" fillId="0" borderId="0" xfId="0"/>
    <xf numFmtId="0" fontId="5" fillId="0" borderId="0" xfId="3" applyFont="1" applyProtection="1">
      <protection locked="0"/>
    </xf>
    <xf numFmtId="0" fontId="5" fillId="0" borderId="0" xfId="3" applyFont="1" applyAlignment="1" applyProtection="1">
      <alignment horizontal="right"/>
      <protection locked="0"/>
    </xf>
    <xf numFmtId="0" fontId="8" fillId="0" borderId="0" xfId="3" applyFont="1" applyProtection="1">
      <protection locked="0"/>
    </xf>
    <xf numFmtId="0" fontId="8"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6" fillId="0" borderId="0" xfId="3" applyFont="1" applyAlignment="1">
      <alignment horizontal="left"/>
    </xf>
    <xf numFmtId="14" fontId="8" fillId="0" borderId="0" xfId="3" quotePrefix="1" applyNumberFormat="1" applyFont="1" applyProtection="1">
      <protection locked="0"/>
    </xf>
    <xf numFmtId="0" fontId="9" fillId="0" borderId="0" xfId="3" applyFont="1" applyAlignment="1" applyProtection="1">
      <alignment horizontal="left"/>
      <protection locked="0"/>
    </xf>
    <xf numFmtId="0" fontId="6" fillId="0" borderId="0" xfId="3" applyFont="1"/>
    <xf numFmtId="0" fontId="6" fillId="0" borderId="0" xfId="3" quotePrefix="1" applyFont="1" applyAlignment="1">
      <alignment vertical="center"/>
    </xf>
    <xf numFmtId="0" fontId="6" fillId="0" borderId="0" xfId="3" applyFont="1" applyAlignment="1">
      <alignment vertical="center"/>
    </xf>
    <xf numFmtId="0" fontId="5" fillId="0" borderId="0" xfId="3" applyFont="1" applyAlignment="1">
      <alignment horizontal="center"/>
    </xf>
    <xf numFmtId="0" fontId="6" fillId="0" borderId="0" xfId="3" applyFont="1" applyAlignment="1">
      <alignment horizontal="right"/>
    </xf>
    <xf numFmtId="0" fontId="4" fillId="0" borderId="0" xfId="3" applyFont="1"/>
    <xf numFmtId="0" fontId="5" fillId="0" borderId="0" xfId="4" applyFont="1"/>
    <xf numFmtId="0" fontId="3" fillId="0" borderId="0" xfId="3" applyFont="1"/>
    <xf numFmtId="0" fontId="10" fillId="0" borderId="0" xfId="3" applyFont="1"/>
    <xf numFmtId="0" fontId="5" fillId="0" borderId="0" xfId="3" applyFont="1" applyBorder="1" applyAlignment="1"/>
    <xf numFmtId="0" fontId="10" fillId="0" borderId="0" xfId="3" applyFont="1" applyBorder="1" applyAlignment="1"/>
    <xf numFmtId="0" fontId="11" fillId="0" borderId="0" xfId="5" applyFont="1" applyBorder="1" applyAlignment="1" applyProtection="1">
      <alignment horizontal="center"/>
    </xf>
    <xf numFmtId="0" fontId="5" fillId="0" borderId="0" xfId="3" applyFont="1" applyBorder="1" applyAlignment="1">
      <alignment horizontal="center"/>
    </xf>
    <xf numFmtId="0" fontId="5" fillId="0" borderId="0" xfId="3" applyFont="1" applyBorder="1"/>
    <xf numFmtId="0" fontId="5" fillId="0" borderId="0" xfId="3" applyFont="1" applyBorder="1" applyAlignment="1">
      <alignment horizontal="right"/>
    </xf>
    <xf numFmtId="0" fontId="6" fillId="0" borderId="0" xfId="3" applyFont="1" applyBorder="1" applyAlignment="1">
      <alignment horizontal="left"/>
    </xf>
    <xf numFmtId="0" fontId="5" fillId="0" borderId="0" xfId="4" applyFont="1" applyBorder="1" applyAlignment="1">
      <alignment horizontal="center"/>
    </xf>
    <xf numFmtId="1" fontId="5" fillId="0" borderId="0" xfId="4" applyNumberFormat="1" applyFont="1" applyBorder="1" applyAlignment="1">
      <alignment horizontal="center"/>
    </xf>
    <xf numFmtId="0" fontId="3" fillId="0" borderId="0" xfId="3" applyFont="1" applyBorder="1" applyAlignment="1">
      <alignment horizontal="center"/>
    </xf>
    <xf numFmtId="0" fontId="3" fillId="0" borderId="0" xfId="3" applyFont="1" applyBorder="1"/>
    <xf numFmtId="164" fontId="5" fillId="0" borderId="0" xfId="4" applyNumberFormat="1" applyFont="1" applyBorder="1" applyAlignment="1">
      <alignment horizontal="center"/>
    </xf>
    <xf numFmtId="0" fontId="11" fillId="0" borderId="0" xfId="5" applyBorder="1" applyAlignment="1" applyProtection="1">
      <alignment horizontal="center"/>
    </xf>
    <xf numFmtId="0" fontId="5" fillId="0" borderId="0" xfId="3" applyFont="1" applyBorder="1" applyAlignment="1">
      <alignment horizontal="left" vertical="top" wrapText="1"/>
    </xf>
    <xf numFmtId="0" fontId="5" fillId="0" borderId="0" xfId="3" applyFont="1" applyBorder="1" applyAlignment="1">
      <alignment horizontal="left" vertical="top" wrapText="1"/>
    </xf>
    <xf numFmtId="0" fontId="5" fillId="0" borderId="0" xfId="3" applyFont="1" applyBorder="1" applyAlignment="1">
      <alignment horizontal="left" wrapText="1"/>
    </xf>
    <xf numFmtId="0" fontId="11" fillId="0" borderId="0" xfId="5" applyBorder="1" applyAlignment="1" applyProtection="1">
      <alignment horizontal="center"/>
    </xf>
    <xf numFmtId="0" fontId="5" fillId="0" borderId="1" xfId="3" applyFont="1" applyBorder="1" applyAlignment="1">
      <alignment horizontal="center"/>
    </xf>
    <xf numFmtId="0" fontId="5" fillId="0" borderId="2" xfId="3" applyFont="1" applyBorder="1" applyAlignment="1">
      <alignment horizontal="center"/>
    </xf>
    <xf numFmtId="0" fontId="5" fillId="0" borderId="1" xfId="3" applyFont="1" applyBorder="1"/>
    <xf numFmtId="0" fontId="5" fillId="0" borderId="3" xfId="3" applyFont="1" applyBorder="1" applyAlignment="1">
      <alignment horizontal="center"/>
    </xf>
    <xf numFmtId="0" fontId="5" fillId="0" borderId="4" xfId="3" applyFont="1" applyBorder="1" applyAlignment="1">
      <alignment horizontal="center"/>
    </xf>
    <xf numFmtId="0" fontId="5" fillId="0" borderId="3" xfId="3" applyFont="1" applyBorder="1"/>
    <xf numFmtId="0" fontId="5" fillId="0" borderId="3" xfId="4" applyFont="1" applyBorder="1" applyAlignment="1">
      <alignment horizontal="center"/>
    </xf>
    <xf numFmtId="1" fontId="5" fillId="0" borderId="3" xfId="4" applyNumberFormat="1" applyFont="1" applyBorder="1" applyAlignment="1">
      <alignment horizontal="center"/>
    </xf>
    <xf numFmtId="1" fontId="5" fillId="0" borderId="4" xfId="4" applyNumberFormat="1" applyFont="1" applyBorder="1" applyAlignment="1">
      <alignment horizontal="center"/>
    </xf>
    <xf numFmtId="1" fontId="5" fillId="0" borderId="3" xfId="3" applyNumberFormat="1" applyFont="1" applyBorder="1" applyAlignment="1">
      <alignment horizontal="center"/>
    </xf>
    <xf numFmtId="1" fontId="5" fillId="0" borderId="4" xfId="3" applyNumberFormat="1" applyFont="1" applyBorder="1" applyAlignment="1">
      <alignment horizontal="center"/>
    </xf>
    <xf numFmtId="1" fontId="5" fillId="0" borderId="0" xfId="3" applyNumberFormat="1" applyFont="1" applyAlignment="1">
      <alignment horizontal="center"/>
    </xf>
    <xf numFmtId="165" fontId="5" fillId="0" borderId="0" xfId="3" applyNumberFormat="1" applyFont="1" applyAlignment="1">
      <alignment horizontal="center"/>
    </xf>
    <xf numFmtId="0" fontId="5" fillId="0" borderId="3" xfId="3" applyFont="1" applyBorder="1" applyAlignment="1"/>
    <xf numFmtId="0" fontId="5" fillId="0" borderId="0" xfId="3" applyFont="1" applyAlignment="1"/>
    <xf numFmtId="0" fontId="5" fillId="0" borderId="0" xfId="3" applyFont="1" applyBorder="1" applyProtection="1">
      <protection locked="0"/>
    </xf>
    <xf numFmtId="0" fontId="12" fillId="0" borderId="0" xfId="3" applyFont="1"/>
    <xf numFmtId="0" fontId="13" fillId="0" borderId="0" xfId="5" applyFont="1" applyAlignment="1" applyProtection="1">
      <alignment horizontal="left"/>
    </xf>
    <xf numFmtId="0" fontId="6" fillId="0" borderId="0" xfId="3" applyFont="1" applyProtection="1">
      <protection locked="0"/>
    </xf>
    <xf numFmtId="164" fontId="14" fillId="0" borderId="0" xfId="3" applyNumberFormat="1" applyFont="1" applyBorder="1"/>
    <xf numFmtId="0" fontId="5" fillId="0" borderId="5" xfId="3" applyFont="1" applyBorder="1"/>
    <xf numFmtId="164" fontId="14" fillId="0" borderId="0" xfId="3" applyNumberFormat="1" applyFont="1" applyBorder="1" applyAlignment="1" applyProtection="1">
      <alignment horizontal="right" vertical="center"/>
      <protection locked="0"/>
    </xf>
    <xf numFmtId="0" fontId="5" fillId="0" borderId="0" xfId="3" applyFont="1" applyAlignment="1" applyProtection="1">
      <alignment horizontal="right" vertical="center"/>
      <protection locked="0"/>
    </xf>
    <xf numFmtId="164" fontId="15" fillId="0" borderId="0" xfId="3" applyNumberFormat="1" applyFont="1" applyAlignment="1" applyProtection="1">
      <alignment horizontal="right" vertical="center"/>
      <protection locked="0"/>
    </xf>
    <xf numFmtId="0" fontId="5" fillId="0" borderId="0" xfId="3" applyFont="1" applyBorder="1" applyAlignment="1" applyProtection="1">
      <alignment horizontal="right" vertical="center"/>
      <protection locked="0"/>
    </xf>
    <xf numFmtId="1" fontId="5" fillId="0" borderId="0" xfId="3" applyNumberFormat="1" applyFont="1" applyBorder="1" applyAlignment="1" applyProtection="1">
      <alignment horizontal="left" vertical="center"/>
      <protection locked="0"/>
    </xf>
    <xf numFmtId="0" fontId="5" fillId="0" borderId="0" xfId="3" applyFont="1" applyBorder="1" applyAlignment="1" applyProtection="1">
      <alignment vertical="center"/>
      <protection locked="0"/>
    </xf>
    <xf numFmtId="0" fontId="5" fillId="0" borderId="0" xfId="3" quotePrefix="1" applyFont="1" applyBorder="1" applyAlignment="1" applyProtection="1">
      <alignment horizontal="right" vertical="center"/>
      <protection locked="0"/>
    </xf>
    <xf numFmtId="164" fontId="14" fillId="0" borderId="0" xfId="3" quotePrefix="1" applyNumberFormat="1" applyFont="1" applyBorder="1" applyAlignment="1" applyProtection="1">
      <alignment vertical="center"/>
      <protection locked="0"/>
    </xf>
    <xf numFmtId="0" fontId="5" fillId="0" borderId="0" xfId="3" applyFont="1" applyBorder="1" applyAlignment="1" applyProtection="1">
      <alignment horizontal="left" vertical="center"/>
      <protection locked="0"/>
    </xf>
    <xf numFmtId="0" fontId="5" fillId="0" borderId="0" xfId="3" quotePrefix="1" applyFont="1" applyAlignment="1" applyProtection="1">
      <alignment vertical="center"/>
      <protection locked="0"/>
    </xf>
    <xf numFmtId="164" fontId="5" fillId="0" borderId="0" xfId="3" applyNumberFormat="1" applyFont="1" applyBorder="1" applyAlignment="1" applyProtection="1">
      <alignment horizontal="right" vertical="center"/>
      <protection locked="0"/>
    </xf>
    <xf numFmtId="164" fontId="5" fillId="0" borderId="0" xfId="3" applyNumberFormat="1" applyFont="1" applyBorder="1" applyAlignment="1" applyProtection="1">
      <alignment horizontal="left"/>
      <protection locked="0"/>
    </xf>
    <xf numFmtId="164" fontId="5" fillId="0" borderId="0" xfId="3" applyNumberFormat="1" applyFont="1" applyBorder="1"/>
    <xf numFmtId="2" fontId="5" fillId="0" borderId="0" xfId="3" applyNumberFormat="1" applyFont="1"/>
    <xf numFmtId="2" fontId="5" fillId="0" borderId="0" xfId="3" applyNumberFormat="1" applyFont="1" applyAlignment="1" applyProtection="1">
      <alignment horizontal="left" vertical="center"/>
      <protection locked="0"/>
    </xf>
    <xf numFmtId="2" fontId="15" fillId="0" borderId="0" xfId="3" applyNumberFormat="1" applyFont="1" applyAlignment="1" applyProtection="1">
      <alignment horizontal="right" vertical="center"/>
      <protection locked="0"/>
    </xf>
    <xf numFmtId="0" fontId="5" fillId="0" borderId="0" xfId="3" applyFont="1" applyAlignment="1" applyProtection="1">
      <alignment vertical="center"/>
      <protection locked="0"/>
    </xf>
    <xf numFmtId="164" fontId="5" fillId="0" borderId="0" xfId="3" applyNumberFormat="1" applyFont="1"/>
    <xf numFmtId="164" fontId="5" fillId="0" borderId="0" xfId="3" applyNumberFormat="1" applyFont="1" applyAlignment="1" applyProtection="1">
      <alignment horizontal="right" vertical="center"/>
      <protection locked="0"/>
    </xf>
    <xf numFmtId="164" fontId="5" fillId="0" borderId="0" xfId="3" quotePrefix="1" applyNumberFormat="1" applyFont="1" applyAlignment="1" applyProtection="1">
      <alignment horizontal="right" vertical="center"/>
      <protection locked="0"/>
    </xf>
    <xf numFmtId="164" fontId="5" fillId="0" borderId="0" xfId="3" applyNumberFormat="1" applyFont="1" applyBorder="1" applyAlignment="1">
      <alignment horizontal="center"/>
    </xf>
    <xf numFmtId="164" fontId="5" fillId="0" borderId="0" xfId="3" applyNumberFormat="1" applyFont="1" applyBorder="1" applyAlignment="1">
      <alignment horizontal="left" vertical="top" wrapText="1"/>
    </xf>
    <xf numFmtId="2" fontId="5" fillId="0" borderId="0" xfId="3" applyNumberFormat="1" applyFont="1" applyBorder="1"/>
    <xf numFmtId="0" fontId="5" fillId="0" borderId="0" xfId="3" applyFont="1" applyAlignment="1">
      <alignment horizontal="left" vertical="top" wrapText="1"/>
    </xf>
    <xf numFmtId="0" fontId="18" fillId="0" borderId="0" xfId="3" applyFont="1" applyAlignment="1">
      <alignment horizontal="centerContinuous"/>
    </xf>
    <xf numFmtId="0" fontId="18" fillId="0" borderId="0" xfId="6" applyFont="1" applyAlignment="1">
      <alignment horizontal="centerContinuous"/>
    </xf>
    <xf numFmtId="0" fontId="19" fillId="0" borderId="0" xfId="6" applyFont="1" applyAlignment="1">
      <alignment horizontal="centerContinuous"/>
    </xf>
    <xf numFmtId="0" fontId="20" fillId="0" borderId="0" xfId="6" applyFont="1" applyBorder="1" applyAlignment="1" applyProtection="1">
      <alignment horizontal="centerContinuous"/>
      <protection locked="0"/>
    </xf>
    <xf numFmtId="0" fontId="18" fillId="0" borderId="0" xfId="6" applyFont="1"/>
    <xf numFmtId="0" fontId="18" fillId="0" borderId="0" xfId="6" applyFont="1" applyBorder="1" applyProtection="1">
      <protection locked="0"/>
    </xf>
    <xf numFmtId="0" fontId="21" fillId="0" borderId="0" xfId="6" applyFont="1" applyBorder="1" applyAlignment="1" applyProtection="1">
      <alignment horizontal="right"/>
      <protection locked="0"/>
    </xf>
    <xf numFmtId="0" fontId="22" fillId="0" borderId="0" xfId="5" applyFont="1" applyBorder="1" applyAlignment="1" applyProtection="1">
      <alignment horizontal="left"/>
      <protection locked="0"/>
    </xf>
    <xf numFmtId="0" fontId="19" fillId="0" borderId="0" xfId="6" applyFont="1"/>
    <xf numFmtId="0" fontId="19" fillId="0" borderId="0" xfId="6" applyFont="1" applyBorder="1" applyProtection="1">
      <protection locked="0"/>
    </xf>
    <xf numFmtId="0" fontId="20" fillId="0" borderId="0" xfId="6" applyFont="1" applyBorder="1" applyProtection="1">
      <protection locked="0"/>
    </xf>
    <xf numFmtId="0" fontId="14" fillId="0" borderId="0" xfId="3" applyFont="1"/>
    <xf numFmtId="0" fontId="14" fillId="0" borderId="0" xfId="3" applyFont="1" applyAlignment="1" applyProtection="1">
      <alignment horizontal="right" vertical="center"/>
      <protection locked="0"/>
    </xf>
    <xf numFmtId="164" fontId="5" fillId="0" borderId="0" xfId="3" applyNumberFormat="1" applyFont="1" applyAlignment="1" applyProtection="1">
      <alignment horizontal="left"/>
      <protection locked="0"/>
    </xf>
    <xf numFmtId="2" fontId="5" fillId="0" borderId="0" xfId="3" applyNumberFormat="1" applyFont="1" applyAlignment="1" applyProtection="1">
      <alignment horizontal="right" vertical="center"/>
      <protection locked="0"/>
    </xf>
    <xf numFmtId="0" fontId="5" fillId="0" borderId="0" xfId="3" quotePrefix="1" applyFont="1" applyAlignment="1" applyProtection="1">
      <alignment horizontal="right" vertical="center"/>
      <protection locked="0"/>
    </xf>
  </cellXfs>
  <cellStyles count="7">
    <cellStyle name="Hyperlink 2" xfId="5" xr:uid="{00000000-0005-0000-0000-000000000000}"/>
    <cellStyle name="Normal" xfId="0" builtinId="0" customBuiltin="1"/>
    <cellStyle name="Normal 2" xfId="1" xr:uid="{00000000-0005-0000-0000-000002000000}"/>
    <cellStyle name="Normal 2 2" xfId="3" xr:uid="{00000000-0005-0000-0000-000003000000}"/>
    <cellStyle name="Normal 3" xfId="2" xr:uid="{00000000-0005-0000-0000-000004000000}"/>
    <cellStyle name="Normal 4" xfId="4" xr:uid="{00000000-0005-0000-0000-000005000000}"/>
    <cellStyle name="Normal 5" xfId="6" xr:uid="{E81AC18B-CBC9-46D6-9877-63BEB7F5B3DA}"/>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142875</xdr:colOff>
      <xdr:row>10</xdr:row>
      <xdr:rowOff>52475</xdr:rowOff>
    </xdr:to>
    <xdr:pic>
      <xdr:nvPicPr>
        <xdr:cNvPr id="2" name="Picture 1">
          <a:hlinkClick xmlns:r="http://schemas.openxmlformats.org/officeDocument/2006/relationships" r:id="rId1"/>
          <a:extLst>
            <a:ext uri="{FF2B5EF4-FFF2-40B4-BE49-F238E27FC236}">
              <a16:creationId xmlns:a16="http://schemas.microsoft.com/office/drawing/2014/main" id="{0BB28A6E-C659-4550-8FB5-92AA621CEF6A}"/>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oneCellAnchor>
    <xdr:from>
      <xdr:col>0</xdr:col>
      <xdr:colOff>40822</xdr:colOff>
      <xdr:row>59</xdr:row>
      <xdr:rowOff>0</xdr:rowOff>
    </xdr:from>
    <xdr:ext cx="2502353" cy="497429"/>
    <xdr:pic>
      <xdr:nvPicPr>
        <xdr:cNvPr id="3" name="Picture 2">
          <a:hlinkClick xmlns:r="http://schemas.openxmlformats.org/officeDocument/2006/relationships" r:id="rId1"/>
          <a:extLst>
            <a:ext uri="{FF2B5EF4-FFF2-40B4-BE49-F238E27FC236}">
              <a16:creationId xmlns:a16="http://schemas.microsoft.com/office/drawing/2014/main" id="{18E844CE-AAFE-479F-AF33-48AC0EF4B1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0210800"/>
          <a:ext cx="2502353" cy="497429"/>
        </a:xfrm>
        <a:prstGeom prst="rect">
          <a:avLst/>
        </a:prstGeom>
      </xdr:spPr>
    </xdr:pic>
    <xdr:clientData/>
  </xdr:oneCellAnchor>
  <xdr:twoCellAnchor>
    <xdr:from>
      <xdr:col>2</xdr:col>
      <xdr:colOff>14444</xdr:colOff>
      <xdr:row>15</xdr:row>
      <xdr:rowOff>154942</xdr:rowOff>
    </xdr:from>
    <xdr:to>
      <xdr:col>2</xdr:col>
      <xdr:colOff>14444</xdr:colOff>
      <xdr:row>25</xdr:row>
      <xdr:rowOff>120667</xdr:rowOff>
    </xdr:to>
    <xdr:cxnSp macro="">
      <xdr:nvCxnSpPr>
        <xdr:cNvPr id="4" name="Straight Connector 3">
          <a:extLst>
            <a:ext uri="{FF2B5EF4-FFF2-40B4-BE49-F238E27FC236}">
              <a16:creationId xmlns:a16="http://schemas.microsoft.com/office/drawing/2014/main" id="{4199A511-DE4E-482D-8882-FD44E38D4052}"/>
            </a:ext>
          </a:extLst>
        </xdr:cNvPr>
        <xdr:cNvCxnSpPr/>
      </xdr:nvCxnSpPr>
      <xdr:spPr>
        <a:xfrm>
          <a:off x="1214594" y="2621917"/>
          <a:ext cx="0" cy="158497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575725</xdr:colOff>
      <xdr:row>15</xdr:row>
      <xdr:rowOff>134844</xdr:rowOff>
    </xdr:from>
    <xdr:to>
      <xdr:col>3</xdr:col>
      <xdr:colOff>575725</xdr:colOff>
      <xdr:row>25</xdr:row>
      <xdr:rowOff>116138</xdr:rowOff>
    </xdr:to>
    <xdr:cxnSp macro="">
      <xdr:nvCxnSpPr>
        <xdr:cNvPr id="5" name="Straight Connector 4">
          <a:extLst>
            <a:ext uri="{FF2B5EF4-FFF2-40B4-BE49-F238E27FC236}">
              <a16:creationId xmlns:a16="http://schemas.microsoft.com/office/drawing/2014/main" id="{101B175B-85D6-427D-B009-8CA367ADC8AC}"/>
            </a:ext>
          </a:extLst>
        </xdr:cNvPr>
        <xdr:cNvCxnSpPr/>
      </xdr:nvCxnSpPr>
      <xdr:spPr>
        <a:xfrm>
          <a:off x="2375950" y="2601819"/>
          <a:ext cx="0" cy="1600544"/>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2793</xdr:colOff>
      <xdr:row>15</xdr:row>
      <xdr:rowOff>141146</xdr:rowOff>
    </xdr:from>
    <xdr:to>
      <xdr:col>3</xdr:col>
      <xdr:colOff>578346</xdr:colOff>
      <xdr:row>15</xdr:row>
      <xdr:rowOff>141146</xdr:rowOff>
    </xdr:to>
    <xdr:cxnSp macro="">
      <xdr:nvCxnSpPr>
        <xdr:cNvPr id="6" name="Straight Connector 5">
          <a:extLst>
            <a:ext uri="{FF2B5EF4-FFF2-40B4-BE49-F238E27FC236}">
              <a16:creationId xmlns:a16="http://schemas.microsoft.com/office/drawing/2014/main" id="{7DBF1AA7-2F2C-4C38-9D33-BA3888F2461D}"/>
            </a:ext>
          </a:extLst>
        </xdr:cNvPr>
        <xdr:cNvCxnSpPr/>
      </xdr:nvCxnSpPr>
      <xdr:spPr>
        <a:xfrm>
          <a:off x="1202943" y="2608121"/>
          <a:ext cx="1175628"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12534</xdr:colOff>
      <xdr:row>15</xdr:row>
      <xdr:rowOff>132582</xdr:rowOff>
    </xdr:from>
    <xdr:to>
      <xdr:col>4</xdr:col>
      <xdr:colOff>274338</xdr:colOff>
      <xdr:row>15</xdr:row>
      <xdr:rowOff>132583</xdr:rowOff>
    </xdr:to>
    <xdr:cxnSp macro="">
      <xdr:nvCxnSpPr>
        <xdr:cNvPr id="7" name="Straight Connector 6">
          <a:extLst>
            <a:ext uri="{FF2B5EF4-FFF2-40B4-BE49-F238E27FC236}">
              <a16:creationId xmlns:a16="http://schemas.microsoft.com/office/drawing/2014/main" id="{2E320ED6-7B53-4173-9128-4F1F75A396AD}"/>
            </a:ext>
          </a:extLst>
        </xdr:cNvPr>
        <xdr:cNvCxnSpPr/>
      </xdr:nvCxnSpPr>
      <xdr:spPr>
        <a:xfrm flipV="1">
          <a:off x="2412834" y="2599557"/>
          <a:ext cx="261804" cy="1"/>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338023</xdr:colOff>
      <xdr:row>21</xdr:row>
      <xdr:rowOff>160555</xdr:rowOff>
    </xdr:from>
    <xdr:to>
      <xdr:col>2</xdr:col>
      <xdr:colOff>568414</xdr:colOff>
      <xdr:row>23</xdr:row>
      <xdr:rowOff>142531</xdr:rowOff>
    </xdr:to>
    <xdr:sp macro="" textlink="">
      <xdr:nvSpPr>
        <xdr:cNvPr id="8" name="TextBox 7">
          <a:extLst>
            <a:ext uri="{FF2B5EF4-FFF2-40B4-BE49-F238E27FC236}">
              <a16:creationId xmlns:a16="http://schemas.microsoft.com/office/drawing/2014/main" id="{BDB66E76-251C-484A-9A49-AA183CA22147}"/>
            </a:ext>
          </a:extLst>
        </xdr:cNvPr>
        <xdr:cNvSpPr txBox="1"/>
      </xdr:nvSpPr>
      <xdr:spPr>
        <a:xfrm>
          <a:off x="1538173" y="3599080"/>
          <a:ext cx="230391" cy="305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2</xdr:col>
      <xdr:colOff>329983</xdr:colOff>
      <xdr:row>16</xdr:row>
      <xdr:rowOff>136314</xdr:rowOff>
    </xdr:from>
    <xdr:to>
      <xdr:col>2</xdr:col>
      <xdr:colOff>596147</xdr:colOff>
      <xdr:row>18</xdr:row>
      <xdr:rowOff>43451</xdr:rowOff>
    </xdr:to>
    <xdr:sp macro="" textlink="">
      <xdr:nvSpPr>
        <xdr:cNvPr id="9" name="TextBox 8">
          <a:extLst>
            <a:ext uri="{FF2B5EF4-FFF2-40B4-BE49-F238E27FC236}">
              <a16:creationId xmlns:a16="http://schemas.microsoft.com/office/drawing/2014/main" id="{BE1EB36F-EDC3-4592-81FD-4A9E81AA3695}"/>
            </a:ext>
          </a:extLst>
        </xdr:cNvPr>
        <xdr:cNvSpPr txBox="1"/>
      </xdr:nvSpPr>
      <xdr:spPr>
        <a:xfrm>
          <a:off x="1530133" y="2765214"/>
          <a:ext cx="266164" cy="230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b</a:t>
          </a:r>
        </a:p>
      </xdr:txBody>
    </xdr:sp>
    <xdr:clientData/>
  </xdr:twoCellAnchor>
  <xdr:twoCellAnchor>
    <xdr:from>
      <xdr:col>4</xdr:col>
      <xdr:colOff>180215</xdr:colOff>
      <xdr:row>20</xdr:row>
      <xdr:rowOff>115876</xdr:rowOff>
    </xdr:from>
    <xdr:to>
      <xdr:col>4</xdr:col>
      <xdr:colOff>331077</xdr:colOff>
      <xdr:row>22</xdr:row>
      <xdr:rowOff>27117</xdr:rowOff>
    </xdr:to>
    <xdr:sp macro="" textlink="">
      <xdr:nvSpPr>
        <xdr:cNvPr id="10" name="TextBox 9">
          <a:extLst>
            <a:ext uri="{FF2B5EF4-FFF2-40B4-BE49-F238E27FC236}">
              <a16:creationId xmlns:a16="http://schemas.microsoft.com/office/drawing/2014/main" id="{2DDCBAAC-74A1-460E-A5C2-85F942B29ED0}"/>
            </a:ext>
          </a:extLst>
        </xdr:cNvPr>
        <xdr:cNvSpPr txBox="1"/>
      </xdr:nvSpPr>
      <xdr:spPr>
        <a:xfrm>
          <a:off x="2580515" y="3392476"/>
          <a:ext cx="150862" cy="2350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h</a:t>
          </a:r>
        </a:p>
      </xdr:txBody>
    </xdr:sp>
    <xdr:clientData/>
  </xdr:twoCellAnchor>
  <xdr:twoCellAnchor>
    <xdr:from>
      <xdr:col>4</xdr:col>
      <xdr:colOff>174401</xdr:colOff>
      <xdr:row>15</xdr:row>
      <xdr:rowOff>152707</xdr:rowOff>
    </xdr:from>
    <xdr:to>
      <xdr:col>4</xdr:col>
      <xdr:colOff>175115</xdr:colOff>
      <xdr:row>25</xdr:row>
      <xdr:rowOff>59782</xdr:rowOff>
    </xdr:to>
    <xdr:cxnSp macro="">
      <xdr:nvCxnSpPr>
        <xdr:cNvPr id="11" name="Straight Arrow Connector 10">
          <a:extLst>
            <a:ext uri="{FF2B5EF4-FFF2-40B4-BE49-F238E27FC236}">
              <a16:creationId xmlns:a16="http://schemas.microsoft.com/office/drawing/2014/main" id="{E345B058-D79E-41EE-A524-C322048780E9}"/>
            </a:ext>
          </a:extLst>
        </xdr:cNvPr>
        <xdr:cNvCxnSpPr/>
      </xdr:nvCxnSpPr>
      <xdr:spPr>
        <a:xfrm flipV="1">
          <a:off x="2574701" y="2619682"/>
          <a:ext cx="714" cy="1526325"/>
        </a:xfrm>
        <a:prstGeom prst="straightConnector1">
          <a:avLst/>
        </a:prstGeom>
        <a:ln w="9525">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436556</xdr:colOff>
      <xdr:row>22</xdr:row>
      <xdr:rowOff>7251</xdr:rowOff>
    </xdr:from>
    <xdr:to>
      <xdr:col>1</xdr:col>
      <xdr:colOff>587615</xdr:colOff>
      <xdr:row>23</xdr:row>
      <xdr:rowOff>62087</xdr:rowOff>
    </xdr:to>
    <xdr:sp macro="" textlink="">
      <xdr:nvSpPr>
        <xdr:cNvPr id="12" name="TextBox 11">
          <a:extLst>
            <a:ext uri="{FF2B5EF4-FFF2-40B4-BE49-F238E27FC236}">
              <a16:creationId xmlns:a16="http://schemas.microsoft.com/office/drawing/2014/main" id="{2463367D-5D35-4B48-B2B1-F9689632FE74}"/>
            </a:ext>
          </a:extLst>
        </xdr:cNvPr>
        <xdr:cNvSpPr txBox="1"/>
      </xdr:nvSpPr>
      <xdr:spPr>
        <a:xfrm flipH="1">
          <a:off x="1036631" y="3607701"/>
          <a:ext cx="151059" cy="2167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B</a:t>
          </a:r>
        </a:p>
      </xdr:txBody>
    </xdr:sp>
    <xdr:clientData/>
  </xdr:twoCellAnchor>
  <xdr:twoCellAnchor>
    <xdr:from>
      <xdr:col>1</xdr:col>
      <xdr:colOff>424802</xdr:colOff>
      <xdr:row>18</xdr:row>
      <xdr:rowOff>14276</xdr:rowOff>
    </xdr:from>
    <xdr:to>
      <xdr:col>2</xdr:col>
      <xdr:colOff>8081</xdr:colOff>
      <xdr:row>19</xdr:row>
      <xdr:rowOff>85042</xdr:rowOff>
    </xdr:to>
    <xdr:sp macro="" textlink="">
      <xdr:nvSpPr>
        <xdr:cNvPr id="13" name="TextBox 12">
          <a:extLst>
            <a:ext uri="{FF2B5EF4-FFF2-40B4-BE49-F238E27FC236}">
              <a16:creationId xmlns:a16="http://schemas.microsoft.com/office/drawing/2014/main" id="{F2F6A46D-88EC-456A-A20C-B4AE9ED07AB2}"/>
            </a:ext>
          </a:extLst>
        </xdr:cNvPr>
        <xdr:cNvSpPr txBox="1"/>
      </xdr:nvSpPr>
      <xdr:spPr>
        <a:xfrm>
          <a:off x="1024877" y="2967026"/>
          <a:ext cx="183354" cy="2326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C</a:t>
          </a:r>
        </a:p>
      </xdr:txBody>
    </xdr:sp>
    <xdr:clientData/>
  </xdr:twoCellAnchor>
  <xdr:twoCellAnchor>
    <xdr:from>
      <xdr:col>1</xdr:col>
      <xdr:colOff>376298</xdr:colOff>
      <xdr:row>14</xdr:row>
      <xdr:rowOff>154087</xdr:rowOff>
    </xdr:from>
    <xdr:to>
      <xdr:col>1</xdr:col>
      <xdr:colOff>545915</xdr:colOff>
      <xdr:row>16</xdr:row>
      <xdr:rowOff>49418</xdr:rowOff>
    </xdr:to>
    <xdr:sp macro="" textlink="">
      <xdr:nvSpPr>
        <xdr:cNvPr id="14" name="TextBox 13">
          <a:extLst>
            <a:ext uri="{FF2B5EF4-FFF2-40B4-BE49-F238E27FC236}">
              <a16:creationId xmlns:a16="http://schemas.microsoft.com/office/drawing/2014/main" id="{EAFEC5B6-F49D-48FE-A19B-7CC20AF691E2}"/>
            </a:ext>
          </a:extLst>
        </xdr:cNvPr>
        <xdr:cNvSpPr txBox="1"/>
      </xdr:nvSpPr>
      <xdr:spPr>
        <a:xfrm>
          <a:off x="976373" y="2459137"/>
          <a:ext cx="169617" cy="219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509219</xdr:colOff>
      <xdr:row>13</xdr:row>
      <xdr:rowOff>73671</xdr:rowOff>
    </xdr:from>
    <xdr:to>
      <xdr:col>3</xdr:col>
      <xdr:colOff>69184</xdr:colOff>
      <xdr:row>14</xdr:row>
      <xdr:rowOff>147098</xdr:rowOff>
    </xdr:to>
    <xdr:sp macro="" textlink="">
      <xdr:nvSpPr>
        <xdr:cNvPr id="15" name="TextBox 14">
          <a:extLst>
            <a:ext uri="{FF2B5EF4-FFF2-40B4-BE49-F238E27FC236}">
              <a16:creationId xmlns:a16="http://schemas.microsoft.com/office/drawing/2014/main" id="{119076AD-3A1C-4209-8935-9196D485637E}"/>
            </a:ext>
          </a:extLst>
        </xdr:cNvPr>
        <xdr:cNvSpPr txBox="1"/>
      </xdr:nvSpPr>
      <xdr:spPr>
        <a:xfrm>
          <a:off x="1709369" y="2216796"/>
          <a:ext cx="160040" cy="235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900"/>
            <a:t>L</a:t>
          </a:r>
        </a:p>
      </xdr:txBody>
    </xdr:sp>
    <xdr:clientData/>
  </xdr:twoCellAnchor>
  <xdr:twoCellAnchor>
    <xdr:from>
      <xdr:col>2</xdr:col>
      <xdr:colOff>12495</xdr:colOff>
      <xdr:row>14</xdr:row>
      <xdr:rowOff>98324</xdr:rowOff>
    </xdr:from>
    <xdr:to>
      <xdr:col>3</xdr:col>
      <xdr:colOff>588757</xdr:colOff>
      <xdr:row>14</xdr:row>
      <xdr:rowOff>105831</xdr:rowOff>
    </xdr:to>
    <xdr:cxnSp macro="">
      <xdr:nvCxnSpPr>
        <xdr:cNvPr id="16" name="Straight Arrow Connector 15">
          <a:extLst>
            <a:ext uri="{FF2B5EF4-FFF2-40B4-BE49-F238E27FC236}">
              <a16:creationId xmlns:a16="http://schemas.microsoft.com/office/drawing/2014/main" id="{75191D92-24BB-4EF1-8D86-C333D82FC717}"/>
            </a:ext>
          </a:extLst>
        </xdr:cNvPr>
        <xdr:cNvCxnSpPr/>
      </xdr:nvCxnSpPr>
      <xdr:spPr>
        <a:xfrm>
          <a:off x="1212645" y="2403374"/>
          <a:ext cx="1176337" cy="750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152271</xdr:colOff>
      <xdr:row>21</xdr:row>
      <xdr:rowOff>15020</xdr:rowOff>
    </xdr:from>
    <xdr:to>
      <xdr:col>1</xdr:col>
      <xdr:colOff>481012</xdr:colOff>
      <xdr:row>23</xdr:row>
      <xdr:rowOff>41994</xdr:rowOff>
    </xdr:to>
    <xdr:sp macro="" textlink="">
      <xdr:nvSpPr>
        <xdr:cNvPr id="17" name="TextBox 16">
          <a:extLst>
            <a:ext uri="{FF2B5EF4-FFF2-40B4-BE49-F238E27FC236}">
              <a16:creationId xmlns:a16="http://schemas.microsoft.com/office/drawing/2014/main" id="{5808081F-23B2-4A78-835B-B582A1C15927}"/>
            </a:ext>
          </a:extLst>
        </xdr:cNvPr>
        <xdr:cNvSpPr txBox="1"/>
      </xdr:nvSpPr>
      <xdr:spPr>
        <a:xfrm>
          <a:off x="752346" y="3453545"/>
          <a:ext cx="328741" cy="350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aseline="-25000"/>
            <a:t>W</a:t>
          </a:r>
        </a:p>
      </xdr:txBody>
    </xdr:sp>
    <xdr:clientData/>
  </xdr:twoCellAnchor>
  <xdr:twoCellAnchor>
    <xdr:from>
      <xdr:col>3</xdr:col>
      <xdr:colOff>363860</xdr:colOff>
      <xdr:row>21</xdr:row>
      <xdr:rowOff>152753</xdr:rowOff>
    </xdr:from>
    <xdr:to>
      <xdr:col>3</xdr:col>
      <xdr:colOff>551234</xdr:colOff>
      <xdr:row>22</xdr:row>
      <xdr:rowOff>129050</xdr:rowOff>
    </xdr:to>
    <xdr:cxnSp macro="">
      <xdr:nvCxnSpPr>
        <xdr:cNvPr id="18" name="Straight Arrow Connector 17">
          <a:extLst>
            <a:ext uri="{FF2B5EF4-FFF2-40B4-BE49-F238E27FC236}">
              <a16:creationId xmlns:a16="http://schemas.microsoft.com/office/drawing/2014/main" id="{8346EB72-9392-40A2-9732-6A6BAFEEA758}"/>
            </a:ext>
          </a:extLst>
        </xdr:cNvPr>
        <xdr:cNvCxnSpPr/>
      </xdr:nvCxnSpPr>
      <xdr:spPr>
        <a:xfrm flipV="1">
          <a:off x="2164085" y="3591278"/>
          <a:ext cx="187374" cy="13822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251488</xdr:colOff>
      <xdr:row>16</xdr:row>
      <xdr:rowOff>128756</xdr:rowOff>
    </xdr:from>
    <xdr:to>
      <xdr:col>3</xdr:col>
      <xdr:colOff>538891</xdr:colOff>
      <xdr:row>18</xdr:row>
      <xdr:rowOff>46304</xdr:rowOff>
    </xdr:to>
    <xdr:sp macro="" textlink="">
      <xdr:nvSpPr>
        <xdr:cNvPr id="19" name="TextBox 18">
          <a:extLst>
            <a:ext uri="{FF2B5EF4-FFF2-40B4-BE49-F238E27FC236}">
              <a16:creationId xmlns:a16="http://schemas.microsoft.com/office/drawing/2014/main" id="{72F52B4F-5145-45D9-9E22-7E6F3BBA1F05}"/>
            </a:ext>
          </a:extLst>
        </xdr:cNvPr>
        <xdr:cNvSpPr txBox="1"/>
      </xdr:nvSpPr>
      <xdr:spPr>
        <a:xfrm>
          <a:off x="2051713" y="2757656"/>
          <a:ext cx="287403" cy="2413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b="0"/>
            <a:t>I₂</a:t>
          </a:r>
        </a:p>
      </xdr:txBody>
    </xdr:sp>
    <xdr:clientData/>
  </xdr:twoCellAnchor>
  <xdr:twoCellAnchor>
    <xdr:from>
      <xdr:col>3</xdr:col>
      <xdr:colOff>97277</xdr:colOff>
      <xdr:row>15</xdr:row>
      <xdr:rowOff>148700</xdr:rowOff>
    </xdr:from>
    <xdr:to>
      <xdr:col>3</xdr:col>
      <xdr:colOff>275019</xdr:colOff>
      <xdr:row>17</xdr:row>
      <xdr:rowOff>6122</xdr:rowOff>
    </xdr:to>
    <xdr:cxnSp macro="">
      <xdr:nvCxnSpPr>
        <xdr:cNvPr id="20" name="Straight Arrow Connector 19">
          <a:extLst>
            <a:ext uri="{FF2B5EF4-FFF2-40B4-BE49-F238E27FC236}">
              <a16:creationId xmlns:a16="http://schemas.microsoft.com/office/drawing/2014/main" id="{7313ABE5-72EC-4FD2-9F8A-F2C836F7B251}"/>
            </a:ext>
          </a:extLst>
        </xdr:cNvPr>
        <xdr:cNvCxnSpPr/>
      </xdr:nvCxnSpPr>
      <xdr:spPr>
        <a:xfrm flipH="1" flipV="1">
          <a:off x="1897502" y="2615675"/>
          <a:ext cx="177742" cy="181272"/>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551794</xdr:colOff>
      <xdr:row>14</xdr:row>
      <xdr:rowOff>70540</xdr:rowOff>
    </xdr:from>
    <xdr:to>
      <xdr:col>4</xdr:col>
      <xdr:colOff>270086</xdr:colOff>
      <xdr:row>16</xdr:row>
      <xdr:rowOff>25052</xdr:rowOff>
    </xdr:to>
    <xdr:sp macro="" textlink="">
      <xdr:nvSpPr>
        <xdr:cNvPr id="21" name="TextBox 20">
          <a:extLst>
            <a:ext uri="{FF2B5EF4-FFF2-40B4-BE49-F238E27FC236}">
              <a16:creationId xmlns:a16="http://schemas.microsoft.com/office/drawing/2014/main" id="{3C3001A7-31D1-4813-A7BE-8728E980D0C5}"/>
            </a:ext>
          </a:extLst>
        </xdr:cNvPr>
        <xdr:cNvSpPr txBox="1"/>
      </xdr:nvSpPr>
      <xdr:spPr>
        <a:xfrm>
          <a:off x="2352019" y="2375590"/>
          <a:ext cx="318367" cy="2783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E</a:t>
          </a:r>
        </a:p>
      </xdr:txBody>
    </xdr:sp>
    <xdr:clientData/>
  </xdr:twoCellAnchor>
  <xdr:twoCellAnchor>
    <xdr:from>
      <xdr:col>2</xdr:col>
      <xdr:colOff>156587</xdr:colOff>
      <xdr:row>15</xdr:row>
      <xdr:rowOff>145865</xdr:rowOff>
    </xdr:from>
    <xdr:to>
      <xdr:col>2</xdr:col>
      <xdr:colOff>160656</xdr:colOff>
      <xdr:row>22</xdr:row>
      <xdr:rowOff>37614</xdr:rowOff>
    </xdr:to>
    <xdr:cxnSp macro="">
      <xdr:nvCxnSpPr>
        <xdr:cNvPr id="22" name="Straight Arrow Connector 21">
          <a:extLst>
            <a:ext uri="{FF2B5EF4-FFF2-40B4-BE49-F238E27FC236}">
              <a16:creationId xmlns:a16="http://schemas.microsoft.com/office/drawing/2014/main" id="{AAE6789D-9356-4B0D-9FBC-3873DF126982}"/>
            </a:ext>
          </a:extLst>
        </xdr:cNvPr>
        <xdr:cNvCxnSpPr/>
      </xdr:nvCxnSpPr>
      <xdr:spPr>
        <a:xfrm flipV="1">
          <a:off x="1356737" y="2612840"/>
          <a:ext cx="4069" cy="1025224"/>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12425</xdr:colOff>
      <xdr:row>14</xdr:row>
      <xdr:rowOff>27762</xdr:rowOff>
    </xdr:from>
    <xdr:to>
      <xdr:col>2</xdr:col>
      <xdr:colOff>12425</xdr:colOff>
      <xdr:row>15</xdr:row>
      <xdr:rowOff>109511</xdr:rowOff>
    </xdr:to>
    <xdr:cxnSp macro="">
      <xdr:nvCxnSpPr>
        <xdr:cNvPr id="23" name="Straight Connector 22">
          <a:extLst>
            <a:ext uri="{FF2B5EF4-FFF2-40B4-BE49-F238E27FC236}">
              <a16:creationId xmlns:a16="http://schemas.microsoft.com/office/drawing/2014/main" id="{3C56F2B2-EDA7-4782-B777-6FBABBE911DC}"/>
            </a:ext>
          </a:extLst>
        </xdr:cNvPr>
        <xdr:cNvCxnSpPr/>
      </xdr:nvCxnSpPr>
      <xdr:spPr>
        <a:xfrm flipV="1">
          <a:off x="1212575" y="2332812"/>
          <a:ext cx="0" cy="2436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103441</xdr:colOff>
      <xdr:row>18</xdr:row>
      <xdr:rowOff>135762</xdr:rowOff>
    </xdr:from>
    <xdr:to>
      <xdr:col>2</xdr:col>
      <xdr:colOff>276976</xdr:colOff>
      <xdr:row>20</xdr:row>
      <xdr:rowOff>43054</xdr:rowOff>
    </xdr:to>
    <xdr:sp macro="" textlink="">
      <xdr:nvSpPr>
        <xdr:cNvPr id="24" name="TextBox 23">
          <a:extLst>
            <a:ext uri="{FF2B5EF4-FFF2-40B4-BE49-F238E27FC236}">
              <a16:creationId xmlns:a16="http://schemas.microsoft.com/office/drawing/2014/main" id="{E2AB4901-216F-4098-BCB7-584216F66D97}"/>
            </a:ext>
          </a:extLst>
        </xdr:cNvPr>
        <xdr:cNvSpPr txBox="1"/>
      </xdr:nvSpPr>
      <xdr:spPr>
        <a:xfrm>
          <a:off x="1303591" y="3088512"/>
          <a:ext cx="173535" cy="231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d</a:t>
          </a:r>
        </a:p>
      </xdr:txBody>
    </xdr:sp>
    <xdr:clientData/>
  </xdr:twoCellAnchor>
  <xdr:twoCellAnchor>
    <xdr:from>
      <xdr:col>2</xdr:col>
      <xdr:colOff>48388</xdr:colOff>
      <xdr:row>22</xdr:row>
      <xdr:rowOff>46357</xdr:rowOff>
    </xdr:from>
    <xdr:to>
      <xdr:col>2</xdr:col>
      <xdr:colOff>238330</xdr:colOff>
      <xdr:row>22</xdr:row>
      <xdr:rowOff>47804</xdr:rowOff>
    </xdr:to>
    <xdr:cxnSp macro="">
      <xdr:nvCxnSpPr>
        <xdr:cNvPr id="25" name="Straight Connector 24">
          <a:extLst>
            <a:ext uri="{FF2B5EF4-FFF2-40B4-BE49-F238E27FC236}">
              <a16:creationId xmlns:a16="http://schemas.microsoft.com/office/drawing/2014/main" id="{0A09EE2E-1FAC-4A11-A12D-B8593F5053EC}"/>
            </a:ext>
          </a:extLst>
        </xdr:cNvPr>
        <xdr:cNvCxnSpPr/>
      </xdr:nvCxnSpPr>
      <xdr:spPr>
        <a:xfrm flipH="1" flipV="1">
          <a:off x="1248538" y="3646807"/>
          <a:ext cx="189942" cy="1447"/>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176547</xdr:colOff>
      <xdr:row>19</xdr:row>
      <xdr:rowOff>23275</xdr:rowOff>
    </xdr:from>
    <xdr:to>
      <xdr:col>2</xdr:col>
      <xdr:colOff>506649</xdr:colOff>
      <xdr:row>19</xdr:row>
      <xdr:rowOff>23275</xdr:rowOff>
    </xdr:to>
    <xdr:cxnSp macro="">
      <xdr:nvCxnSpPr>
        <xdr:cNvPr id="26" name="Straight Connector 25">
          <a:extLst>
            <a:ext uri="{FF2B5EF4-FFF2-40B4-BE49-F238E27FC236}">
              <a16:creationId xmlns:a16="http://schemas.microsoft.com/office/drawing/2014/main" id="{48F444DF-BA06-481A-9E22-4338DEBD71CE}"/>
            </a:ext>
          </a:extLst>
        </xdr:cNvPr>
        <xdr:cNvCxnSpPr/>
      </xdr:nvCxnSpPr>
      <xdr:spPr>
        <a:xfrm flipH="1">
          <a:off x="1376697" y="3137950"/>
          <a:ext cx="33010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97526</xdr:colOff>
      <xdr:row>23</xdr:row>
      <xdr:rowOff>10030</xdr:rowOff>
    </xdr:from>
    <xdr:to>
      <xdr:col>2</xdr:col>
      <xdr:colOff>327435</xdr:colOff>
      <xdr:row>24</xdr:row>
      <xdr:rowOff>76105</xdr:rowOff>
    </xdr:to>
    <xdr:sp macro="" textlink="">
      <xdr:nvSpPr>
        <xdr:cNvPr id="27" name="TextBox 26">
          <a:extLst>
            <a:ext uri="{FF2B5EF4-FFF2-40B4-BE49-F238E27FC236}">
              <a16:creationId xmlns:a16="http://schemas.microsoft.com/office/drawing/2014/main" id="{8B6F6916-0DE7-4F55-9904-2BFE23BF839C}"/>
            </a:ext>
          </a:extLst>
        </xdr:cNvPr>
        <xdr:cNvSpPr txBox="1"/>
      </xdr:nvSpPr>
      <xdr:spPr>
        <a:xfrm>
          <a:off x="1297676" y="3772405"/>
          <a:ext cx="229909" cy="22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c</a:t>
          </a:r>
        </a:p>
      </xdr:txBody>
    </xdr:sp>
    <xdr:clientData/>
  </xdr:twoCellAnchor>
  <xdr:twoCellAnchor>
    <xdr:from>
      <xdr:col>2</xdr:col>
      <xdr:colOff>384453</xdr:colOff>
      <xdr:row>15</xdr:row>
      <xdr:rowOff>146731</xdr:rowOff>
    </xdr:from>
    <xdr:to>
      <xdr:col>2</xdr:col>
      <xdr:colOff>389012</xdr:colOff>
      <xdr:row>19</xdr:row>
      <xdr:rowOff>31634</xdr:rowOff>
    </xdr:to>
    <xdr:cxnSp macro="">
      <xdr:nvCxnSpPr>
        <xdr:cNvPr id="28" name="Straight Arrow Connector 27">
          <a:extLst>
            <a:ext uri="{FF2B5EF4-FFF2-40B4-BE49-F238E27FC236}">
              <a16:creationId xmlns:a16="http://schemas.microsoft.com/office/drawing/2014/main" id="{8E906968-1D00-4494-88DF-D53670E9508A}"/>
            </a:ext>
          </a:extLst>
        </xdr:cNvPr>
        <xdr:cNvCxnSpPr/>
      </xdr:nvCxnSpPr>
      <xdr:spPr>
        <a:xfrm flipH="1" flipV="1">
          <a:off x="1584603" y="2613706"/>
          <a:ext cx="4559" cy="53260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384453</xdr:colOff>
      <xdr:row>19</xdr:row>
      <xdr:rowOff>27698</xdr:rowOff>
    </xdr:from>
    <xdr:to>
      <xdr:col>2</xdr:col>
      <xdr:colOff>386583</xdr:colOff>
      <xdr:row>25</xdr:row>
      <xdr:rowOff>79655</xdr:rowOff>
    </xdr:to>
    <xdr:cxnSp macro="">
      <xdr:nvCxnSpPr>
        <xdr:cNvPr id="29" name="Straight Arrow Connector 28">
          <a:extLst>
            <a:ext uri="{FF2B5EF4-FFF2-40B4-BE49-F238E27FC236}">
              <a16:creationId xmlns:a16="http://schemas.microsoft.com/office/drawing/2014/main" id="{4CCD9B4B-6B52-4BEC-BF3A-573A042D0204}"/>
            </a:ext>
          </a:extLst>
        </xdr:cNvPr>
        <xdr:cNvCxnSpPr/>
      </xdr:nvCxnSpPr>
      <xdr:spPr>
        <a:xfrm flipV="1">
          <a:off x="1584603" y="3142373"/>
          <a:ext cx="2130" cy="102350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543490</xdr:colOff>
      <xdr:row>24</xdr:row>
      <xdr:rowOff>48679</xdr:rowOff>
    </xdr:from>
    <xdr:to>
      <xdr:col>4</xdr:col>
      <xdr:colOff>196013</xdr:colOff>
      <xdr:row>26</xdr:row>
      <xdr:rowOff>11851</xdr:rowOff>
    </xdr:to>
    <xdr:sp macro="" textlink="">
      <xdr:nvSpPr>
        <xdr:cNvPr id="30" name="TextBox 29">
          <a:extLst>
            <a:ext uri="{FF2B5EF4-FFF2-40B4-BE49-F238E27FC236}">
              <a16:creationId xmlns:a16="http://schemas.microsoft.com/office/drawing/2014/main" id="{194F2540-9EC2-4509-8C66-D17A3020F300}"/>
            </a:ext>
          </a:extLst>
        </xdr:cNvPr>
        <xdr:cNvSpPr txBox="1"/>
      </xdr:nvSpPr>
      <xdr:spPr>
        <a:xfrm>
          <a:off x="2343715" y="3972979"/>
          <a:ext cx="252598" cy="287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F</a:t>
          </a:r>
        </a:p>
      </xdr:txBody>
    </xdr:sp>
    <xdr:clientData/>
  </xdr:twoCellAnchor>
  <xdr:twoCellAnchor>
    <xdr:from>
      <xdr:col>3</xdr:col>
      <xdr:colOff>583894</xdr:colOff>
      <xdr:row>14</xdr:row>
      <xdr:rowOff>34338</xdr:rowOff>
    </xdr:from>
    <xdr:to>
      <xdr:col>3</xdr:col>
      <xdr:colOff>583894</xdr:colOff>
      <xdr:row>15</xdr:row>
      <xdr:rowOff>116087</xdr:rowOff>
    </xdr:to>
    <xdr:cxnSp macro="">
      <xdr:nvCxnSpPr>
        <xdr:cNvPr id="31" name="Straight Connector 30">
          <a:extLst>
            <a:ext uri="{FF2B5EF4-FFF2-40B4-BE49-F238E27FC236}">
              <a16:creationId xmlns:a16="http://schemas.microsoft.com/office/drawing/2014/main" id="{185EEE39-E636-48DD-80AB-52B729AE7AD6}"/>
            </a:ext>
          </a:extLst>
        </xdr:cNvPr>
        <xdr:cNvCxnSpPr/>
      </xdr:nvCxnSpPr>
      <xdr:spPr>
        <a:xfrm flipV="1">
          <a:off x="2384119" y="2339388"/>
          <a:ext cx="0" cy="243674"/>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35025</xdr:colOff>
      <xdr:row>19</xdr:row>
      <xdr:rowOff>24364</xdr:rowOff>
    </xdr:from>
    <xdr:to>
      <xdr:col>2</xdr:col>
      <xdr:colOff>137706</xdr:colOff>
      <xdr:row>19</xdr:row>
      <xdr:rowOff>24665</xdr:rowOff>
    </xdr:to>
    <xdr:cxnSp macro="">
      <xdr:nvCxnSpPr>
        <xdr:cNvPr id="32" name="Straight Connector 31">
          <a:extLst>
            <a:ext uri="{FF2B5EF4-FFF2-40B4-BE49-F238E27FC236}">
              <a16:creationId xmlns:a16="http://schemas.microsoft.com/office/drawing/2014/main" id="{FEC3C830-75D4-4886-B579-1A196A19E60D}"/>
            </a:ext>
          </a:extLst>
        </xdr:cNvPr>
        <xdr:cNvCxnSpPr/>
      </xdr:nvCxnSpPr>
      <xdr:spPr>
        <a:xfrm flipV="1">
          <a:off x="1235175" y="3139039"/>
          <a:ext cx="102681" cy="30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156026</xdr:colOff>
      <xdr:row>22</xdr:row>
      <xdr:rowOff>49169</xdr:rowOff>
    </xdr:from>
    <xdr:to>
      <xdr:col>2</xdr:col>
      <xdr:colOff>160795</xdr:colOff>
      <xdr:row>25</xdr:row>
      <xdr:rowOff>81032</xdr:rowOff>
    </xdr:to>
    <xdr:cxnSp macro="">
      <xdr:nvCxnSpPr>
        <xdr:cNvPr id="33" name="Straight Arrow Connector 32">
          <a:extLst>
            <a:ext uri="{FF2B5EF4-FFF2-40B4-BE49-F238E27FC236}">
              <a16:creationId xmlns:a16="http://schemas.microsoft.com/office/drawing/2014/main" id="{3F8C5CCD-E27E-4E05-B0E3-31C2E11225B8}"/>
            </a:ext>
          </a:extLst>
        </xdr:cNvPr>
        <xdr:cNvCxnSpPr/>
      </xdr:nvCxnSpPr>
      <xdr:spPr>
        <a:xfrm flipH="1" flipV="1">
          <a:off x="1356176" y="3649619"/>
          <a:ext cx="4769" cy="517638"/>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180432</xdr:colOff>
      <xdr:row>22</xdr:row>
      <xdr:rowOff>59029</xdr:rowOff>
    </xdr:from>
    <xdr:to>
      <xdr:col>3</xdr:col>
      <xdr:colOff>471800</xdr:colOff>
      <xdr:row>24</xdr:row>
      <xdr:rowOff>54578</xdr:rowOff>
    </xdr:to>
    <xdr:sp macro="" textlink="">
      <xdr:nvSpPr>
        <xdr:cNvPr id="34" name="TextBox 33">
          <a:extLst>
            <a:ext uri="{FF2B5EF4-FFF2-40B4-BE49-F238E27FC236}">
              <a16:creationId xmlns:a16="http://schemas.microsoft.com/office/drawing/2014/main" id="{6BAB31B8-EFED-4E0F-AED3-D5DFC53AE419}"/>
            </a:ext>
          </a:extLst>
        </xdr:cNvPr>
        <xdr:cNvSpPr txBox="1"/>
      </xdr:nvSpPr>
      <xdr:spPr>
        <a:xfrm>
          <a:off x="1980657" y="3659479"/>
          <a:ext cx="291368" cy="319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4</xdr:col>
      <xdr:colOff>355510</xdr:colOff>
      <xdr:row>24</xdr:row>
      <xdr:rowOff>160148</xdr:rowOff>
    </xdr:from>
    <xdr:to>
      <xdr:col>5</xdr:col>
      <xdr:colOff>363535</xdr:colOff>
      <xdr:row>26</xdr:row>
      <xdr:rowOff>97668</xdr:rowOff>
    </xdr:to>
    <xdr:sp macro="" textlink="">
      <xdr:nvSpPr>
        <xdr:cNvPr id="35" name="TextBox 34">
          <a:extLst>
            <a:ext uri="{FF2B5EF4-FFF2-40B4-BE49-F238E27FC236}">
              <a16:creationId xmlns:a16="http://schemas.microsoft.com/office/drawing/2014/main" id="{3A5AB2EE-97E2-41A7-BA75-675CDE1D5C8E}"/>
            </a:ext>
          </a:extLst>
        </xdr:cNvPr>
        <xdr:cNvSpPr txBox="1"/>
      </xdr:nvSpPr>
      <xdr:spPr>
        <a:xfrm>
          <a:off x="2755810" y="4084448"/>
          <a:ext cx="608100" cy="2613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F</a:t>
          </a:r>
        </a:p>
      </xdr:txBody>
    </xdr:sp>
    <xdr:clientData/>
  </xdr:twoCellAnchor>
  <xdr:twoCellAnchor>
    <xdr:from>
      <xdr:col>1</xdr:col>
      <xdr:colOff>221621</xdr:colOff>
      <xdr:row>23</xdr:row>
      <xdr:rowOff>126042</xdr:rowOff>
    </xdr:from>
    <xdr:to>
      <xdr:col>1</xdr:col>
      <xdr:colOff>548968</xdr:colOff>
      <xdr:row>25</xdr:row>
      <xdr:rowOff>151876</xdr:rowOff>
    </xdr:to>
    <xdr:sp macro="" textlink="">
      <xdr:nvSpPr>
        <xdr:cNvPr id="36" name="TextBox 35">
          <a:extLst>
            <a:ext uri="{FF2B5EF4-FFF2-40B4-BE49-F238E27FC236}">
              <a16:creationId xmlns:a16="http://schemas.microsoft.com/office/drawing/2014/main" id="{8A5FB054-0EC4-49BB-B998-B500A490532E}"/>
            </a:ext>
          </a:extLst>
        </xdr:cNvPr>
        <xdr:cNvSpPr txBox="1"/>
      </xdr:nvSpPr>
      <xdr:spPr>
        <a:xfrm>
          <a:off x="821696" y="3888417"/>
          <a:ext cx="327347" cy="3496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I</a:t>
          </a:r>
          <a:r>
            <a:rPr lang="en-CA" sz="1000" baseline="-25000"/>
            <a:t>1</a:t>
          </a:r>
        </a:p>
      </xdr:txBody>
    </xdr:sp>
    <xdr:clientData/>
  </xdr:twoCellAnchor>
  <xdr:twoCellAnchor>
    <xdr:from>
      <xdr:col>1</xdr:col>
      <xdr:colOff>409173</xdr:colOff>
      <xdr:row>23</xdr:row>
      <xdr:rowOff>144647</xdr:rowOff>
    </xdr:from>
    <xdr:to>
      <xdr:col>2</xdr:col>
      <xdr:colOff>4053</xdr:colOff>
      <xdr:row>24</xdr:row>
      <xdr:rowOff>59532</xdr:rowOff>
    </xdr:to>
    <xdr:cxnSp macro="">
      <xdr:nvCxnSpPr>
        <xdr:cNvPr id="37" name="Straight Arrow Connector 36">
          <a:extLst>
            <a:ext uri="{FF2B5EF4-FFF2-40B4-BE49-F238E27FC236}">
              <a16:creationId xmlns:a16="http://schemas.microsoft.com/office/drawing/2014/main" id="{ECF70ADD-90C3-44B7-A4A8-97AE16BD10A4}"/>
            </a:ext>
          </a:extLst>
        </xdr:cNvPr>
        <xdr:cNvCxnSpPr/>
      </xdr:nvCxnSpPr>
      <xdr:spPr>
        <a:xfrm flipV="1">
          <a:off x="1009248" y="3907022"/>
          <a:ext cx="194955" cy="7681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375634</xdr:colOff>
      <xdr:row>24</xdr:row>
      <xdr:rowOff>79654</xdr:rowOff>
    </xdr:from>
    <xdr:to>
      <xdr:col>2</xdr:col>
      <xdr:colOff>140862</xdr:colOff>
      <xdr:row>26</xdr:row>
      <xdr:rowOff>39659</xdr:rowOff>
    </xdr:to>
    <xdr:sp macro="" textlink="">
      <xdr:nvSpPr>
        <xdr:cNvPr id="38" name="TextBox 37">
          <a:extLst>
            <a:ext uri="{FF2B5EF4-FFF2-40B4-BE49-F238E27FC236}">
              <a16:creationId xmlns:a16="http://schemas.microsoft.com/office/drawing/2014/main" id="{5EE445E5-691D-4BF3-B575-712572F90E72}"/>
            </a:ext>
          </a:extLst>
        </xdr:cNvPr>
        <xdr:cNvSpPr txBox="1"/>
      </xdr:nvSpPr>
      <xdr:spPr>
        <a:xfrm>
          <a:off x="975709" y="4003954"/>
          <a:ext cx="365303" cy="2838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A</a:t>
          </a:r>
        </a:p>
      </xdr:txBody>
    </xdr:sp>
    <xdr:clientData/>
  </xdr:twoCellAnchor>
  <xdr:twoCellAnchor>
    <xdr:from>
      <xdr:col>1</xdr:col>
      <xdr:colOff>26831</xdr:colOff>
      <xdr:row>25</xdr:row>
      <xdr:rowOff>109021</xdr:rowOff>
    </xdr:from>
    <xdr:to>
      <xdr:col>1</xdr:col>
      <xdr:colOff>432014</xdr:colOff>
      <xdr:row>27</xdr:row>
      <xdr:rowOff>64914</xdr:rowOff>
    </xdr:to>
    <xdr:sp macro="" textlink="">
      <xdr:nvSpPr>
        <xdr:cNvPr id="39" name="TextBox 38">
          <a:extLst>
            <a:ext uri="{FF2B5EF4-FFF2-40B4-BE49-F238E27FC236}">
              <a16:creationId xmlns:a16="http://schemas.microsoft.com/office/drawing/2014/main" id="{E875B1FA-00D0-4E5B-9CF8-3BDCE416FA94}"/>
            </a:ext>
          </a:extLst>
        </xdr:cNvPr>
        <xdr:cNvSpPr txBox="1"/>
      </xdr:nvSpPr>
      <xdr:spPr>
        <a:xfrm>
          <a:off x="626906" y="4195246"/>
          <a:ext cx="405183" cy="2797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H</a:t>
          </a:r>
          <a:r>
            <a:rPr lang="en-CA" sz="1000" baseline="-25000"/>
            <a:t>A</a:t>
          </a:r>
        </a:p>
      </xdr:txBody>
    </xdr:sp>
    <xdr:clientData/>
  </xdr:twoCellAnchor>
  <xdr:twoCellAnchor>
    <xdr:from>
      <xdr:col>3</xdr:col>
      <xdr:colOff>380081</xdr:colOff>
      <xdr:row>27</xdr:row>
      <xdr:rowOff>33912</xdr:rowOff>
    </xdr:from>
    <xdr:to>
      <xdr:col>4</xdr:col>
      <xdr:colOff>92928</xdr:colOff>
      <xdr:row>29</xdr:row>
      <xdr:rowOff>0</xdr:rowOff>
    </xdr:to>
    <xdr:sp macro="" textlink="">
      <xdr:nvSpPr>
        <xdr:cNvPr id="40" name="TextBox 39">
          <a:extLst>
            <a:ext uri="{FF2B5EF4-FFF2-40B4-BE49-F238E27FC236}">
              <a16:creationId xmlns:a16="http://schemas.microsoft.com/office/drawing/2014/main" id="{EB49D076-2A53-44F3-8EB5-3F7D264C32F8}"/>
            </a:ext>
          </a:extLst>
        </xdr:cNvPr>
        <xdr:cNvSpPr txBox="1"/>
      </xdr:nvSpPr>
      <xdr:spPr>
        <a:xfrm>
          <a:off x="2180306" y="4443987"/>
          <a:ext cx="312922" cy="29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357601</xdr:colOff>
      <xdr:row>27</xdr:row>
      <xdr:rowOff>30961</xdr:rowOff>
    </xdr:from>
    <xdr:to>
      <xdr:col>2</xdr:col>
      <xdr:colOff>27879</xdr:colOff>
      <xdr:row>28</xdr:row>
      <xdr:rowOff>157106</xdr:rowOff>
    </xdr:to>
    <xdr:sp macro="" textlink="">
      <xdr:nvSpPr>
        <xdr:cNvPr id="41" name="TextBox 40">
          <a:extLst>
            <a:ext uri="{FF2B5EF4-FFF2-40B4-BE49-F238E27FC236}">
              <a16:creationId xmlns:a16="http://schemas.microsoft.com/office/drawing/2014/main" id="{C5F55119-95E3-467B-941A-F747591E67FE}"/>
            </a:ext>
          </a:extLst>
        </xdr:cNvPr>
        <xdr:cNvSpPr txBox="1"/>
      </xdr:nvSpPr>
      <xdr:spPr>
        <a:xfrm>
          <a:off x="957676" y="4441036"/>
          <a:ext cx="270353" cy="288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V</a:t>
          </a:r>
        </a:p>
      </xdr:txBody>
    </xdr:sp>
    <xdr:clientData/>
  </xdr:twoCellAnchor>
  <xdr:twoCellAnchor>
    <xdr:from>
      <xdr:col>1</xdr:col>
      <xdr:colOff>213511</xdr:colOff>
      <xdr:row>25</xdr:row>
      <xdr:rowOff>121644</xdr:rowOff>
    </xdr:from>
    <xdr:to>
      <xdr:col>1</xdr:col>
      <xdr:colOff>501753</xdr:colOff>
      <xdr:row>25</xdr:row>
      <xdr:rowOff>127704</xdr:rowOff>
    </xdr:to>
    <xdr:cxnSp macro="">
      <xdr:nvCxnSpPr>
        <xdr:cNvPr id="42" name="Straight Arrow Connector 41">
          <a:extLst>
            <a:ext uri="{FF2B5EF4-FFF2-40B4-BE49-F238E27FC236}">
              <a16:creationId xmlns:a16="http://schemas.microsoft.com/office/drawing/2014/main" id="{EDF53E51-AD8C-4980-B94F-ADC9B5C22332}"/>
            </a:ext>
          </a:extLst>
        </xdr:cNvPr>
        <xdr:cNvCxnSpPr/>
      </xdr:nvCxnSpPr>
      <xdr:spPr>
        <a:xfrm flipH="1" flipV="1">
          <a:off x="813586" y="4207869"/>
          <a:ext cx="288242" cy="6060"/>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585561</xdr:colOff>
      <xdr:row>26</xdr:row>
      <xdr:rowOff>25956</xdr:rowOff>
    </xdr:from>
    <xdr:to>
      <xdr:col>3</xdr:col>
      <xdr:colOff>587826</xdr:colOff>
      <xdr:row>28</xdr:row>
      <xdr:rowOff>37770</xdr:rowOff>
    </xdr:to>
    <xdr:cxnSp macro="">
      <xdr:nvCxnSpPr>
        <xdr:cNvPr id="43" name="Straight Arrow Connector 42">
          <a:extLst>
            <a:ext uri="{FF2B5EF4-FFF2-40B4-BE49-F238E27FC236}">
              <a16:creationId xmlns:a16="http://schemas.microsoft.com/office/drawing/2014/main" id="{CC8A7C8F-D49E-4942-8A2D-05CF5E7C0B33}"/>
            </a:ext>
          </a:extLst>
        </xdr:cNvPr>
        <xdr:cNvCxnSpPr/>
      </xdr:nvCxnSpPr>
      <xdr:spPr>
        <a:xfrm flipH="1" flipV="1">
          <a:off x="2385786" y="4274106"/>
          <a:ext cx="2265" cy="33566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538493</xdr:colOff>
      <xdr:row>25</xdr:row>
      <xdr:rowOff>103491</xdr:rowOff>
    </xdr:from>
    <xdr:to>
      <xdr:col>2</xdr:col>
      <xdr:colOff>88551</xdr:colOff>
      <xdr:row>25</xdr:row>
      <xdr:rowOff>103491</xdr:rowOff>
    </xdr:to>
    <xdr:cxnSp macro="">
      <xdr:nvCxnSpPr>
        <xdr:cNvPr id="44" name="Straight Connector 43">
          <a:extLst>
            <a:ext uri="{FF2B5EF4-FFF2-40B4-BE49-F238E27FC236}">
              <a16:creationId xmlns:a16="http://schemas.microsoft.com/office/drawing/2014/main" id="{6E2E4AB0-74AF-4AA2-A3AE-7D7C46A9AE37}"/>
            </a:ext>
          </a:extLst>
        </xdr:cNvPr>
        <xdr:cNvCxnSpPr/>
      </xdr:nvCxnSpPr>
      <xdr:spPr>
        <a:xfrm>
          <a:off x="1138568" y="4189716"/>
          <a:ext cx="150133"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518935</xdr:colOff>
      <xdr:row>25</xdr:row>
      <xdr:rowOff>103702</xdr:rowOff>
    </xdr:from>
    <xdr:to>
      <xdr:col>4</xdr:col>
      <xdr:colOff>68993</xdr:colOff>
      <xdr:row>25</xdr:row>
      <xdr:rowOff>103702</xdr:rowOff>
    </xdr:to>
    <xdr:cxnSp macro="">
      <xdr:nvCxnSpPr>
        <xdr:cNvPr id="45" name="Straight Connector 44">
          <a:extLst>
            <a:ext uri="{FF2B5EF4-FFF2-40B4-BE49-F238E27FC236}">
              <a16:creationId xmlns:a16="http://schemas.microsoft.com/office/drawing/2014/main" id="{572D5A55-D809-4A84-B774-18A37359D9E2}"/>
            </a:ext>
          </a:extLst>
        </xdr:cNvPr>
        <xdr:cNvCxnSpPr/>
      </xdr:nvCxnSpPr>
      <xdr:spPr>
        <a:xfrm>
          <a:off x="2319160" y="4189927"/>
          <a:ext cx="150133" cy="0"/>
        </a:xfrm>
        <a:prstGeom prst="line">
          <a:avLst/>
        </a:prstGeom>
        <a:ln w="285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528977</xdr:colOff>
      <xdr:row>25</xdr:row>
      <xdr:rowOff>116756</xdr:rowOff>
    </xdr:from>
    <xdr:to>
      <xdr:col>1</xdr:col>
      <xdr:colOff>552764</xdr:colOff>
      <xdr:row>25</xdr:row>
      <xdr:rowOff>154751</xdr:rowOff>
    </xdr:to>
    <xdr:cxnSp macro="">
      <xdr:nvCxnSpPr>
        <xdr:cNvPr id="46" name="Straight Connector 45">
          <a:extLst>
            <a:ext uri="{FF2B5EF4-FFF2-40B4-BE49-F238E27FC236}">
              <a16:creationId xmlns:a16="http://schemas.microsoft.com/office/drawing/2014/main" id="{5749EB33-2D2E-4F47-B9FE-75EBEB673A78}"/>
            </a:ext>
          </a:extLst>
        </xdr:cNvPr>
        <xdr:cNvCxnSpPr/>
      </xdr:nvCxnSpPr>
      <xdr:spPr>
        <a:xfrm flipH="1">
          <a:off x="1129052" y="4202981"/>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569607</xdr:colOff>
      <xdr:row>25</xdr:row>
      <xdr:rowOff>119623</xdr:rowOff>
    </xdr:from>
    <xdr:to>
      <xdr:col>1</xdr:col>
      <xdr:colOff>593394</xdr:colOff>
      <xdr:row>25</xdr:row>
      <xdr:rowOff>157618</xdr:rowOff>
    </xdr:to>
    <xdr:cxnSp macro="">
      <xdr:nvCxnSpPr>
        <xdr:cNvPr id="47" name="Straight Connector 46">
          <a:extLst>
            <a:ext uri="{FF2B5EF4-FFF2-40B4-BE49-F238E27FC236}">
              <a16:creationId xmlns:a16="http://schemas.microsoft.com/office/drawing/2014/main" id="{E54341E2-2311-4C13-8F9C-D81B9577D0AB}"/>
            </a:ext>
          </a:extLst>
        </xdr:cNvPr>
        <xdr:cNvCxnSpPr/>
      </xdr:nvCxnSpPr>
      <xdr:spPr>
        <a:xfrm flipH="1">
          <a:off x="1169682" y="4205848"/>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20707</xdr:colOff>
      <xdr:row>25</xdr:row>
      <xdr:rowOff>117181</xdr:rowOff>
    </xdr:from>
    <xdr:to>
      <xdr:col>2</xdr:col>
      <xdr:colOff>46114</xdr:colOff>
      <xdr:row>25</xdr:row>
      <xdr:rowOff>155176</xdr:rowOff>
    </xdr:to>
    <xdr:cxnSp macro="">
      <xdr:nvCxnSpPr>
        <xdr:cNvPr id="48" name="Straight Connector 47">
          <a:extLst>
            <a:ext uri="{FF2B5EF4-FFF2-40B4-BE49-F238E27FC236}">
              <a16:creationId xmlns:a16="http://schemas.microsoft.com/office/drawing/2014/main" id="{92C3B05C-D3D6-44B2-9C30-01FBD26DF5A5}"/>
            </a:ext>
          </a:extLst>
        </xdr:cNvPr>
        <xdr:cNvCxnSpPr/>
      </xdr:nvCxnSpPr>
      <xdr:spPr>
        <a:xfrm flipH="1">
          <a:off x="1220857" y="4203406"/>
          <a:ext cx="2540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58198</xdr:colOff>
      <xdr:row>25</xdr:row>
      <xdr:rowOff>114739</xdr:rowOff>
    </xdr:from>
    <xdr:to>
      <xdr:col>2</xdr:col>
      <xdr:colOff>81985</xdr:colOff>
      <xdr:row>25</xdr:row>
      <xdr:rowOff>152734</xdr:rowOff>
    </xdr:to>
    <xdr:cxnSp macro="">
      <xdr:nvCxnSpPr>
        <xdr:cNvPr id="49" name="Straight Connector 48">
          <a:extLst>
            <a:ext uri="{FF2B5EF4-FFF2-40B4-BE49-F238E27FC236}">
              <a16:creationId xmlns:a16="http://schemas.microsoft.com/office/drawing/2014/main" id="{CDC4954A-290D-4AA7-83F3-7651BA35CE12}"/>
            </a:ext>
          </a:extLst>
        </xdr:cNvPr>
        <xdr:cNvCxnSpPr/>
      </xdr:nvCxnSpPr>
      <xdr:spPr>
        <a:xfrm flipH="1">
          <a:off x="1258348" y="4200964"/>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511799</xdr:colOff>
      <xdr:row>25</xdr:row>
      <xdr:rowOff>116968</xdr:rowOff>
    </xdr:from>
    <xdr:to>
      <xdr:col>3</xdr:col>
      <xdr:colOff>535586</xdr:colOff>
      <xdr:row>25</xdr:row>
      <xdr:rowOff>154963</xdr:rowOff>
    </xdr:to>
    <xdr:cxnSp macro="">
      <xdr:nvCxnSpPr>
        <xdr:cNvPr id="50" name="Straight Connector 49">
          <a:extLst>
            <a:ext uri="{FF2B5EF4-FFF2-40B4-BE49-F238E27FC236}">
              <a16:creationId xmlns:a16="http://schemas.microsoft.com/office/drawing/2014/main" id="{1F690BB7-082E-4B70-9E78-96C2AFD9B2D5}"/>
            </a:ext>
          </a:extLst>
        </xdr:cNvPr>
        <xdr:cNvCxnSpPr/>
      </xdr:nvCxnSpPr>
      <xdr:spPr>
        <a:xfrm flipH="1">
          <a:off x="2312024" y="4203193"/>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552429</xdr:colOff>
      <xdr:row>25</xdr:row>
      <xdr:rowOff>119835</xdr:rowOff>
    </xdr:from>
    <xdr:to>
      <xdr:col>3</xdr:col>
      <xdr:colOff>576216</xdr:colOff>
      <xdr:row>25</xdr:row>
      <xdr:rowOff>157830</xdr:rowOff>
    </xdr:to>
    <xdr:cxnSp macro="">
      <xdr:nvCxnSpPr>
        <xdr:cNvPr id="51" name="Straight Connector 50">
          <a:extLst>
            <a:ext uri="{FF2B5EF4-FFF2-40B4-BE49-F238E27FC236}">
              <a16:creationId xmlns:a16="http://schemas.microsoft.com/office/drawing/2014/main" id="{21D07DE9-AEA7-4A76-9F65-967CB2F519EC}"/>
            </a:ext>
          </a:extLst>
        </xdr:cNvPr>
        <xdr:cNvCxnSpPr/>
      </xdr:nvCxnSpPr>
      <xdr:spPr>
        <a:xfrm flipH="1">
          <a:off x="2352654" y="4206060"/>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826</xdr:colOff>
      <xdr:row>25</xdr:row>
      <xdr:rowOff>117393</xdr:rowOff>
    </xdr:from>
    <xdr:to>
      <xdr:col>4</xdr:col>
      <xdr:colOff>28936</xdr:colOff>
      <xdr:row>25</xdr:row>
      <xdr:rowOff>155388</xdr:rowOff>
    </xdr:to>
    <xdr:cxnSp macro="">
      <xdr:nvCxnSpPr>
        <xdr:cNvPr id="52" name="Straight Connector 51">
          <a:extLst>
            <a:ext uri="{FF2B5EF4-FFF2-40B4-BE49-F238E27FC236}">
              <a16:creationId xmlns:a16="http://schemas.microsoft.com/office/drawing/2014/main" id="{EE032784-4649-4016-9427-F72D43EF46D4}"/>
            </a:ext>
          </a:extLst>
        </xdr:cNvPr>
        <xdr:cNvCxnSpPr/>
      </xdr:nvCxnSpPr>
      <xdr:spPr>
        <a:xfrm flipH="1">
          <a:off x="2401126" y="4203618"/>
          <a:ext cx="28110"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41020</xdr:colOff>
      <xdr:row>25</xdr:row>
      <xdr:rowOff>114951</xdr:rowOff>
    </xdr:from>
    <xdr:to>
      <xdr:col>4</xdr:col>
      <xdr:colOff>64807</xdr:colOff>
      <xdr:row>25</xdr:row>
      <xdr:rowOff>152946</xdr:rowOff>
    </xdr:to>
    <xdr:cxnSp macro="">
      <xdr:nvCxnSpPr>
        <xdr:cNvPr id="53" name="Straight Connector 52">
          <a:extLst>
            <a:ext uri="{FF2B5EF4-FFF2-40B4-BE49-F238E27FC236}">
              <a16:creationId xmlns:a16="http://schemas.microsoft.com/office/drawing/2014/main" id="{9A462FD8-B084-4170-8DC6-9A1A0ABD3DF1}"/>
            </a:ext>
          </a:extLst>
        </xdr:cNvPr>
        <xdr:cNvCxnSpPr/>
      </xdr:nvCxnSpPr>
      <xdr:spPr>
        <a:xfrm flipH="1">
          <a:off x="2441320" y="4201176"/>
          <a:ext cx="23787" cy="3799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450981</xdr:colOff>
      <xdr:row>26</xdr:row>
      <xdr:rowOff>117692</xdr:rowOff>
    </xdr:from>
    <xdr:to>
      <xdr:col>4</xdr:col>
      <xdr:colOff>129461</xdr:colOff>
      <xdr:row>27</xdr:row>
      <xdr:rowOff>4569</xdr:rowOff>
    </xdr:to>
    <xdr:sp macro="" textlink="">
      <xdr:nvSpPr>
        <xdr:cNvPr id="54" name="Freeform: Shape 53">
          <a:extLst>
            <a:ext uri="{FF2B5EF4-FFF2-40B4-BE49-F238E27FC236}">
              <a16:creationId xmlns:a16="http://schemas.microsoft.com/office/drawing/2014/main" id="{E1C6C2A5-9645-4062-8A04-DAC22404A6D6}"/>
            </a:ext>
          </a:extLst>
        </xdr:cNvPr>
        <xdr:cNvSpPr/>
      </xdr:nvSpPr>
      <xdr:spPr>
        <a:xfrm>
          <a:off x="2251206" y="4365842"/>
          <a:ext cx="278555" cy="48802"/>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4</xdr:col>
      <xdr:colOff>129461</xdr:colOff>
      <xdr:row>26</xdr:row>
      <xdr:rowOff>91908</xdr:rowOff>
    </xdr:from>
    <xdr:to>
      <xdr:col>4</xdr:col>
      <xdr:colOff>153750</xdr:colOff>
      <xdr:row>26</xdr:row>
      <xdr:rowOff>112906</xdr:rowOff>
    </xdr:to>
    <xdr:cxnSp macro="">
      <xdr:nvCxnSpPr>
        <xdr:cNvPr id="55" name="Straight Arrow Connector 54">
          <a:extLst>
            <a:ext uri="{FF2B5EF4-FFF2-40B4-BE49-F238E27FC236}">
              <a16:creationId xmlns:a16="http://schemas.microsoft.com/office/drawing/2014/main" id="{9FEDEBFD-D8E9-48A8-863C-F0341A2A44CF}"/>
            </a:ext>
          </a:extLst>
        </xdr:cNvPr>
        <xdr:cNvCxnSpPr/>
      </xdr:nvCxnSpPr>
      <xdr:spPr>
        <a:xfrm flipV="1">
          <a:off x="2529761" y="4340058"/>
          <a:ext cx="24289" cy="20998"/>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87519</xdr:colOff>
      <xdr:row>26</xdr:row>
      <xdr:rowOff>51543</xdr:rowOff>
    </xdr:from>
    <xdr:to>
      <xdr:col>4</xdr:col>
      <xdr:colOff>472657</xdr:colOff>
      <xdr:row>28</xdr:row>
      <xdr:rowOff>96761</xdr:rowOff>
    </xdr:to>
    <xdr:sp macro="" textlink="">
      <xdr:nvSpPr>
        <xdr:cNvPr id="56" name="TextBox 55">
          <a:extLst>
            <a:ext uri="{FF2B5EF4-FFF2-40B4-BE49-F238E27FC236}">
              <a16:creationId xmlns:a16="http://schemas.microsoft.com/office/drawing/2014/main" id="{27CB273D-74C4-4DF0-89F7-82D33D8E76FF}"/>
            </a:ext>
          </a:extLst>
        </xdr:cNvPr>
        <xdr:cNvSpPr txBox="1"/>
      </xdr:nvSpPr>
      <xdr:spPr>
        <a:xfrm>
          <a:off x="2487819" y="4299693"/>
          <a:ext cx="385138" cy="369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solidFill>
                <a:schemeClr val="dk1"/>
              </a:solidFill>
              <a:effectLst/>
              <a:latin typeface="+mn-lt"/>
              <a:ea typeface="+mn-ea"/>
              <a:cs typeface="+mn-cs"/>
            </a:rPr>
            <a:t>M</a:t>
          </a:r>
          <a:r>
            <a:rPr lang="en-CA" sz="1100" baseline="-25000">
              <a:solidFill>
                <a:schemeClr val="dk1"/>
              </a:solidFill>
              <a:effectLst/>
              <a:latin typeface="+mn-lt"/>
              <a:ea typeface="+mn-ea"/>
              <a:cs typeface="+mn-cs"/>
            </a:rPr>
            <a:t>F</a:t>
          </a:r>
          <a:endParaRPr lang="en-CA" sz="1000">
            <a:effectLst/>
          </a:endParaRPr>
        </a:p>
      </xdr:txBody>
    </xdr:sp>
    <xdr:clientData/>
  </xdr:twoCellAnchor>
  <xdr:twoCellAnchor>
    <xdr:from>
      <xdr:col>2</xdr:col>
      <xdr:colOff>135535</xdr:colOff>
      <xdr:row>26</xdr:row>
      <xdr:rowOff>28587</xdr:rowOff>
    </xdr:from>
    <xdr:to>
      <xdr:col>2</xdr:col>
      <xdr:colOff>575923</xdr:colOff>
      <xdr:row>28</xdr:row>
      <xdr:rowOff>140272</xdr:rowOff>
    </xdr:to>
    <xdr:sp macro="" textlink="">
      <xdr:nvSpPr>
        <xdr:cNvPr id="57" name="TextBox 56">
          <a:extLst>
            <a:ext uri="{FF2B5EF4-FFF2-40B4-BE49-F238E27FC236}">
              <a16:creationId xmlns:a16="http://schemas.microsoft.com/office/drawing/2014/main" id="{C079A648-AB6B-4979-B963-9E8084483C68}"/>
            </a:ext>
          </a:extLst>
        </xdr:cNvPr>
        <xdr:cNvSpPr txBox="1"/>
      </xdr:nvSpPr>
      <xdr:spPr>
        <a:xfrm>
          <a:off x="1335685" y="4276737"/>
          <a:ext cx="440388" cy="435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000"/>
            <a:t>M</a:t>
          </a:r>
          <a:r>
            <a:rPr lang="en-CA" sz="1000" baseline="-25000"/>
            <a:t>A</a:t>
          </a:r>
        </a:p>
      </xdr:txBody>
    </xdr:sp>
    <xdr:clientData/>
  </xdr:twoCellAnchor>
  <xdr:twoCellAnchor>
    <xdr:from>
      <xdr:col>2</xdr:col>
      <xdr:colOff>0</xdr:colOff>
      <xdr:row>26</xdr:row>
      <xdr:rowOff>13298</xdr:rowOff>
    </xdr:from>
    <xdr:to>
      <xdr:col>2</xdr:col>
      <xdr:colOff>31</xdr:colOff>
      <xdr:row>28</xdr:row>
      <xdr:rowOff>37703</xdr:rowOff>
    </xdr:to>
    <xdr:cxnSp macro="">
      <xdr:nvCxnSpPr>
        <xdr:cNvPr id="58" name="Straight Arrow Connector 57">
          <a:extLst>
            <a:ext uri="{FF2B5EF4-FFF2-40B4-BE49-F238E27FC236}">
              <a16:creationId xmlns:a16="http://schemas.microsoft.com/office/drawing/2014/main" id="{490791F3-1632-45BE-91FF-673668FB9BAF}"/>
            </a:ext>
          </a:extLst>
        </xdr:cNvPr>
        <xdr:cNvCxnSpPr/>
      </xdr:nvCxnSpPr>
      <xdr:spPr>
        <a:xfrm flipH="1">
          <a:off x="1200150" y="4261448"/>
          <a:ext cx="31" cy="34825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453043</xdr:colOff>
      <xdr:row>26</xdr:row>
      <xdr:rowOff>136582</xdr:rowOff>
    </xdr:from>
    <xdr:to>
      <xdr:col>2</xdr:col>
      <xdr:colOff>131523</xdr:colOff>
      <xdr:row>27</xdr:row>
      <xdr:rowOff>22974</xdr:rowOff>
    </xdr:to>
    <xdr:sp macro="" textlink="">
      <xdr:nvSpPr>
        <xdr:cNvPr id="59" name="Freeform: Shape 58">
          <a:extLst>
            <a:ext uri="{FF2B5EF4-FFF2-40B4-BE49-F238E27FC236}">
              <a16:creationId xmlns:a16="http://schemas.microsoft.com/office/drawing/2014/main" id="{1891948B-53B6-4A53-8C0B-3156E04E4197}"/>
            </a:ext>
          </a:extLst>
        </xdr:cNvPr>
        <xdr:cNvSpPr/>
      </xdr:nvSpPr>
      <xdr:spPr>
        <a:xfrm>
          <a:off x="1053118" y="4384732"/>
          <a:ext cx="278555" cy="48317"/>
        </a:xfrm>
        <a:custGeom>
          <a:avLst/>
          <a:gdLst>
            <a:gd name="connsiteX0" fmla="*/ 0 w 319589"/>
            <a:gd name="connsiteY0" fmla="*/ 6267 h 97147"/>
            <a:gd name="connsiteX1" fmla="*/ 175461 w 319589"/>
            <a:gd name="connsiteY1" fmla="*/ 97130 h 97147"/>
            <a:gd name="connsiteX2" fmla="*/ 319589 w 319589"/>
            <a:gd name="connsiteY2" fmla="*/ 0 h 97147"/>
          </a:gdLst>
          <a:ahLst/>
          <a:cxnLst>
            <a:cxn ang="0">
              <a:pos x="connsiteX0" y="connsiteY0"/>
            </a:cxn>
            <a:cxn ang="0">
              <a:pos x="connsiteX1" y="connsiteY1"/>
            </a:cxn>
            <a:cxn ang="0">
              <a:pos x="connsiteX2" y="connsiteY2"/>
            </a:cxn>
          </a:cxnLst>
          <a:rect l="l" t="t" r="r" b="b"/>
          <a:pathLst>
            <a:path w="319589" h="97147">
              <a:moveTo>
                <a:pt x="0" y="6267"/>
              </a:moveTo>
              <a:cubicBezTo>
                <a:pt x="61098" y="52220"/>
                <a:pt x="122196" y="98174"/>
                <a:pt x="175461" y="97130"/>
              </a:cubicBezTo>
              <a:cubicBezTo>
                <a:pt x="228726" y="96086"/>
                <a:pt x="274157" y="48043"/>
                <a:pt x="319589" y="0"/>
              </a:cubicBezTo>
            </a:path>
          </a:pathLst>
        </a:cu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110329</xdr:colOff>
      <xdr:row>26</xdr:row>
      <xdr:rowOff>105889</xdr:rowOff>
    </xdr:from>
    <xdr:to>
      <xdr:col>2</xdr:col>
      <xdr:colOff>184168</xdr:colOff>
      <xdr:row>26</xdr:row>
      <xdr:rowOff>143582</xdr:rowOff>
    </xdr:to>
    <xdr:cxnSp macro="">
      <xdr:nvCxnSpPr>
        <xdr:cNvPr id="60" name="Straight Arrow Connector 59">
          <a:extLst>
            <a:ext uri="{FF2B5EF4-FFF2-40B4-BE49-F238E27FC236}">
              <a16:creationId xmlns:a16="http://schemas.microsoft.com/office/drawing/2014/main" id="{FF5BFFA6-52B9-42B7-9AA1-D55169B05776}"/>
            </a:ext>
          </a:extLst>
        </xdr:cNvPr>
        <xdr:cNvCxnSpPr/>
      </xdr:nvCxnSpPr>
      <xdr:spPr>
        <a:xfrm flipV="1">
          <a:off x="1310479" y="4354039"/>
          <a:ext cx="73839" cy="3769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79893</xdr:colOff>
      <xdr:row>25</xdr:row>
      <xdr:rowOff>106484</xdr:rowOff>
    </xdr:from>
    <xdr:to>
      <xdr:col>4</xdr:col>
      <xdr:colOff>375634</xdr:colOff>
      <xdr:row>25</xdr:row>
      <xdr:rowOff>106485</xdr:rowOff>
    </xdr:to>
    <xdr:cxnSp macro="">
      <xdr:nvCxnSpPr>
        <xdr:cNvPr id="61" name="Straight Arrow Connector 60">
          <a:extLst>
            <a:ext uri="{FF2B5EF4-FFF2-40B4-BE49-F238E27FC236}">
              <a16:creationId xmlns:a16="http://schemas.microsoft.com/office/drawing/2014/main" id="{26B74E33-56CA-4879-9B10-2603FACACA2C}"/>
            </a:ext>
          </a:extLst>
        </xdr:cNvPr>
        <xdr:cNvCxnSpPr/>
      </xdr:nvCxnSpPr>
      <xdr:spPr>
        <a:xfrm flipH="1" flipV="1">
          <a:off x="2480193" y="4192709"/>
          <a:ext cx="295741" cy="1"/>
        </a:xfrm>
        <a:prstGeom prst="straightConnector1">
          <a:avLst/>
        </a:prstGeom>
        <a:ln w="952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93908</xdr:colOff>
      <xdr:row>25</xdr:row>
      <xdr:rowOff>79654</xdr:rowOff>
    </xdr:from>
    <xdr:to>
      <xdr:col>2</xdr:col>
      <xdr:colOff>449904</xdr:colOff>
      <xdr:row>25</xdr:row>
      <xdr:rowOff>79654</xdr:rowOff>
    </xdr:to>
    <xdr:cxnSp macro="">
      <xdr:nvCxnSpPr>
        <xdr:cNvPr id="62" name="Straight Connector 61">
          <a:extLst>
            <a:ext uri="{FF2B5EF4-FFF2-40B4-BE49-F238E27FC236}">
              <a16:creationId xmlns:a16="http://schemas.microsoft.com/office/drawing/2014/main" id="{7DCCB288-44F0-442D-83FE-6AB8C93A1C7C}"/>
            </a:ext>
          </a:extLst>
        </xdr:cNvPr>
        <xdr:cNvCxnSpPr/>
      </xdr:nvCxnSpPr>
      <xdr:spPr>
        <a:xfrm>
          <a:off x="1294058" y="4165879"/>
          <a:ext cx="35599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375634</xdr:colOff>
      <xdr:row>19</xdr:row>
      <xdr:rowOff>34924</xdr:rowOff>
    </xdr:from>
    <xdr:to>
      <xdr:col>2</xdr:col>
      <xdr:colOff>7597</xdr:colOff>
      <xdr:row>22</xdr:row>
      <xdr:rowOff>34772</xdr:rowOff>
    </xdr:to>
    <xdr:grpSp>
      <xdr:nvGrpSpPr>
        <xdr:cNvPr id="63" name="Group 62">
          <a:extLst>
            <a:ext uri="{FF2B5EF4-FFF2-40B4-BE49-F238E27FC236}">
              <a16:creationId xmlns:a16="http://schemas.microsoft.com/office/drawing/2014/main" id="{AE4B5A89-4381-41D8-9F07-0F20AF96873B}"/>
            </a:ext>
          </a:extLst>
        </xdr:cNvPr>
        <xdr:cNvGrpSpPr/>
      </xdr:nvGrpSpPr>
      <xdr:grpSpPr>
        <a:xfrm>
          <a:off x="975709" y="3149599"/>
          <a:ext cx="232038" cy="485623"/>
          <a:chOff x="1790968" y="4386866"/>
          <a:chExt cx="228953" cy="482806"/>
        </a:xfrm>
      </xdr:grpSpPr>
      <xdr:cxnSp macro="">
        <xdr:nvCxnSpPr>
          <xdr:cNvPr id="64" name="Straight Connector 63">
            <a:extLst>
              <a:ext uri="{FF2B5EF4-FFF2-40B4-BE49-F238E27FC236}">
                <a16:creationId xmlns:a16="http://schemas.microsoft.com/office/drawing/2014/main" id="{E9ADC13A-032B-4F95-99EE-81977180FDEE}"/>
              </a:ext>
            </a:extLst>
          </xdr:cNvPr>
          <xdr:cNvCxnSpPr/>
        </xdr:nvCxnSpPr>
        <xdr:spPr>
          <a:xfrm flipV="1">
            <a:off x="1792367" y="4386866"/>
            <a:ext cx="218730" cy="481411"/>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5" name="Straight Arrow Connector 64">
            <a:extLst>
              <a:ext uri="{FF2B5EF4-FFF2-40B4-BE49-F238E27FC236}">
                <a16:creationId xmlns:a16="http://schemas.microsoft.com/office/drawing/2014/main" id="{8E3553AC-3585-4686-A932-9BD3B5034030}"/>
              </a:ext>
            </a:extLst>
          </xdr:cNvPr>
          <xdr:cNvCxnSpPr/>
        </xdr:nvCxnSpPr>
        <xdr:spPr>
          <a:xfrm>
            <a:off x="1981248" y="4482828"/>
            <a:ext cx="38673" cy="995"/>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6" name="Straight Arrow Connector 65">
            <a:extLst>
              <a:ext uri="{FF2B5EF4-FFF2-40B4-BE49-F238E27FC236}">
                <a16:creationId xmlns:a16="http://schemas.microsoft.com/office/drawing/2014/main" id="{CAB6D23F-DF31-419D-94C4-C11643DE053E}"/>
              </a:ext>
            </a:extLst>
          </xdr:cNvPr>
          <xdr:cNvCxnSpPr/>
        </xdr:nvCxnSpPr>
        <xdr:spPr>
          <a:xfrm>
            <a:off x="1930962" y="4579595"/>
            <a:ext cx="81107" cy="3000"/>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a:extLst>
              <a:ext uri="{FF2B5EF4-FFF2-40B4-BE49-F238E27FC236}">
                <a16:creationId xmlns:a16="http://schemas.microsoft.com/office/drawing/2014/main" id="{05D4781A-0BF5-4260-A0ED-4F245FDC6C39}"/>
              </a:ext>
            </a:extLst>
          </xdr:cNvPr>
          <xdr:cNvCxnSpPr/>
        </xdr:nvCxnSpPr>
        <xdr:spPr>
          <a:xfrm>
            <a:off x="1885248" y="4671794"/>
            <a:ext cx="127592" cy="4417"/>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8" name="Straight Arrow Connector 67">
            <a:extLst>
              <a:ext uri="{FF2B5EF4-FFF2-40B4-BE49-F238E27FC236}">
                <a16:creationId xmlns:a16="http://schemas.microsoft.com/office/drawing/2014/main" id="{E71E095C-E0CB-477B-A3A4-A517803BBFDF}"/>
              </a:ext>
            </a:extLst>
          </xdr:cNvPr>
          <xdr:cNvCxnSpPr/>
        </xdr:nvCxnSpPr>
        <xdr:spPr>
          <a:xfrm flipV="1">
            <a:off x="1834961" y="4770901"/>
            <a:ext cx="178655" cy="1425"/>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cxnSp macro="">
        <xdr:nvCxnSpPr>
          <xdr:cNvPr id="69" name="Straight Arrow Connector 68">
            <a:extLst>
              <a:ext uri="{FF2B5EF4-FFF2-40B4-BE49-F238E27FC236}">
                <a16:creationId xmlns:a16="http://schemas.microsoft.com/office/drawing/2014/main" id="{769FA555-6879-4724-B603-91D5EDBA493E}"/>
              </a:ext>
            </a:extLst>
          </xdr:cNvPr>
          <xdr:cNvCxnSpPr/>
        </xdr:nvCxnSpPr>
        <xdr:spPr>
          <a:xfrm>
            <a:off x="1790968" y="4866395"/>
            <a:ext cx="223939" cy="3277"/>
          </a:xfrm>
          <a:prstGeom prst="straightConnector1">
            <a:avLst/>
          </a:prstGeom>
          <a:ln>
            <a:solidFill>
              <a:schemeClr val="tx1"/>
            </a:solidFill>
            <a:tailEnd type="triangle" w="sm" len="sm"/>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40822</xdr:colOff>
      <xdr:row>59</xdr:row>
      <xdr:rowOff>40821</xdr:rowOff>
    </xdr:from>
    <xdr:ext cx="2483303" cy="487904"/>
    <xdr:pic>
      <xdr:nvPicPr>
        <xdr:cNvPr id="70" name="Picture 69">
          <a:hlinkClick xmlns:r="http://schemas.openxmlformats.org/officeDocument/2006/relationships" r:id="rId1"/>
          <a:extLst>
            <a:ext uri="{FF2B5EF4-FFF2-40B4-BE49-F238E27FC236}">
              <a16:creationId xmlns:a16="http://schemas.microsoft.com/office/drawing/2014/main" id="{BEDC930B-E856-4D3C-869A-6A671BAFD976}"/>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0251621"/>
          <a:ext cx="2483303" cy="487904"/>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www.abbottaerospace.com/services/" TargetMode="External"/><Relationship Id="rId7" Type="http://schemas.openxmlformats.org/officeDocument/2006/relationships/drawing" Target="../drawings/drawing1.xml"/><Relationship Id="rId2" Type="http://schemas.openxmlformats.org/officeDocument/2006/relationships/hyperlink" Target="http://www.abbottaerospace.com/library/xl-viking"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printerSettings" Target="../printerSettings/printerSettings1.bin"/><Relationship Id="rId5" Type="http://schemas.openxmlformats.org/officeDocument/2006/relationships/hyperlink" Target="http://www.abbottaerospace.com/library/subscribe" TargetMode="External"/><Relationship Id="rId4" Type="http://schemas.openxmlformats.org/officeDocument/2006/relationships/hyperlink" Target="http://www.abbottaerospace.com/library/donat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nasa-tm-x-73305-astronautics-structures-manual-volume-i" TargetMode="Externa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http://www.abbottaerospace.com/wpdm-package/nasa-tm-x-73305-astronautics-structures-manual-volum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Y62"/>
  <sheetViews>
    <sheetView view="pageBreakPreview" zoomScaleNormal="100" zoomScaleSheetLayoutView="100" workbookViewId="0">
      <selection activeCell="O21" sqref="O21"/>
    </sheetView>
  </sheetViews>
  <sheetFormatPr defaultColWidth="9.140625" defaultRowHeight="15.75" x14ac:dyDescent="0.25"/>
  <cols>
    <col min="1" max="2" width="9.140625" style="17"/>
    <col min="3" max="3" width="10.7109375" style="17" bestFit="1" customWidth="1"/>
    <col min="4" max="11" width="9.140625" style="17"/>
    <col min="12" max="12" width="5.42578125" style="5" customWidth="1"/>
    <col min="13" max="17" width="5.28515625" style="26" customWidth="1"/>
    <col min="18" max="19" width="5.28515625" style="27" customWidth="1"/>
    <col min="20" max="25" width="9.140625" style="29"/>
    <col min="26" max="16384" width="9.140625" style="17"/>
  </cols>
  <sheetData>
    <row r="1" spans="1:25" s="5" customFormat="1" ht="12.75" x14ac:dyDescent="0.2">
      <c r="A1" s="1"/>
      <c r="B1" s="2" t="s">
        <v>1</v>
      </c>
      <c r="C1" s="3" t="s">
        <v>0</v>
      </c>
      <c r="D1" s="1"/>
      <c r="E1" s="1"/>
      <c r="F1" s="2" t="s">
        <v>8</v>
      </c>
      <c r="G1" s="4"/>
      <c r="H1" s="1"/>
      <c r="I1" s="1"/>
      <c r="J1" s="1"/>
      <c r="K1" s="1"/>
      <c r="M1" s="22"/>
      <c r="N1" s="22"/>
      <c r="O1" s="22"/>
      <c r="P1" s="22"/>
      <c r="Q1" s="22"/>
      <c r="R1" s="22"/>
      <c r="S1" s="22"/>
      <c r="T1" s="23"/>
      <c r="U1" s="23"/>
      <c r="V1" s="23"/>
      <c r="W1" s="24"/>
      <c r="X1" s="25"/>
      <c r="Y1" s="23"/>
    </row>
    <row r="2" spans="1:25" s="5" customFormat="1" ht="12.75" x14ac:dyDescent="0.2">
      <c r="A2" s="1"/>
      <c r="B2" s="2" t="s">
        <v>2</v>
      </c>
      <c r="C2" s="3" t="s">
        <v>7</v>
      </c>
      <c r="D2" s="1"/>
      <c r="E2" s="1"/>
      <c r="F2" s="2" t="s">
        <v>5</v>
      </c>
      <c r="G2" s="3"/>
      <c r="H2" s="1"/>
      <c r="I2" s="1"/>
      <c r="J2" s="1"/>
      <c r="K2" s="1"/>
      <c r="M2" s="22"/>
      <c r="N2" s="22"/>
      <c r="O2" s="22"/>
      <c r="P2" s="22"/>
      <c r="Q2" s="22"/>
      <c r="R2" s="22"/>
      <c r="S2" s="22"/>
      <c r="T2" s="23"/>
      <c r="U2" s="23"/>
      <c r="V2" s="23"/>
      <c r="W2" s="24"/>
      <c r="X2" s="25"/>
      <c r="Y2" s="23"/>
    </row>
    <row r="3" spans="1:25" s="5" customFormat="1" ht="12.75" x14ac:dyDescent="0.2">
      <c r="A3" s="1"/>
      <c r="B3" s="2" t="s">
        <v>3</v>
      </c>
      <c r="C3" s="8"/>
      <c r="D3" s="1"/>
      <c r="E3" s="1"/>
      <c r="F3" s="2" t="s">
        <v>4</v>
      </c>
      <c r="G3" s="3"/>
      <c r="H3" s="1"/>
      <c r="I3" s="1"/>
      <c r="J3" s="1"/>
      <c r="K3" s="1"/>
      <c r="M3" s="22"/>
      <c r="N3" s="22"/>
      <c r="O3" s="22"/>
      <c r="P3" s="22"/>
      <c r="Q3" s="22"/>
      <c r="R3" s="22"/>
      <c r="S3" s="22"/>
      <c r="T3" s="23"/>
      <c r="U3" s="23"/>
      <c r="V3" s="23"/>
      <c r="W3" s="24"/>
      <c r="X3" s="25"/>
      <c r="Y3" s="23"/>
    </row>
    <row r="4" spans="1:25" s="5" customFormat="1" ht="12.75" x14ac:dyDescent="0.2">
      <c r="A4" s="1"/>
      <c r="B4" s="2" t="s">
        <v>9</v>
      </c>
      <c r="C4" s="4"/>
      <c r="D4" s="1"/>
      <c r="E4" s="1"/>
      <c r="F4" s="2" t="s">
        <v>10</v>
      </c>
      <c r="G4" s="3" t="s">
        <v>12</v>
      </c>
      <c r="H4" s="1"/>
      <c r="I4" s="1"/>
      <c r="J4" s="1"/>
      <c r="K4" s="1"/>
      <c r="M4" s="22"/>
      <c r="N4" s="22"/>
      <c r="O4" s="22"/>
      <c r="P4" s="22"/>
      <c r="Q4" s="26"/>
      <c r="R4" s="27"/>
      <c r="S4" s="27"/>
      <c r="T4" s="23"/>
      <c r="U4" s="23"/>
      <c r="V4" s="23"/>
      <c r="W4" s="24"/>
      <c r="X4" s="25"/>
      <c r="Y4" s="23"/>
    </row>
    <row r="5" spans="1:25" s="5" customFormat="1" ht="12.75" x14ac:dyDescent="0.2">
      <c r="A5" s="1"/>
      <c r="B5" s="2" t="s">
        <v>11</v>
      </c>
      <c r="C5" s="4"/>
      <c r="D5" s="1"/>
      <c r="E5" s="2"/>
      <c r="F5" s="1"/>
      <c r="G5" s="1"/>
      <c r="H5" s="1"/>
      <c r="I5" s="1"/>
      <c r="J5" s="1"/>
      <c r="K5" s="1"/>
      <c r="M5" s="22"/>
      <c r="N5" s="22"/>
      <c r="O5" s="22"/>
      <c r="P5" s="22"/>
      <c r="Q5" s="26"/>
      <c r="R5" s="27"/>
      <c r="S5" s="27"/>
      <c r="T5" s="23"/>
      <c r="U5" s="23"/>
      <c r="V5" s="23"/>
      <c r="W5" s="24"/>
      <c r="X5" s="25"/>
      <c r="Y5" s="23"/>
    </row>
    <row r="6" spans="1:25" s="5" customFormat="1" ht="12.75" x14ac:dyDescent="0.2">
      <c r="A6" s="1"/>
      <c r="B6" s="1" t="s">
        <v>6</v>
      </c>
      <c r="C6" s="9"/>
      <c r="D6" s="1"/>
      <c r="E6" s="1"/>
      <c r="F6" s="1"/>
      <c r="G6" s="1"/>
      <c r="H6" s="1"/>
      <c r="I6" s="1"/>
      <c r="J6" s="1"/>
      <c r="K6" s="1"/>
      <c r="M6" s="22"/>
      <c r="N6" s="22"/>
      <c r="O6" s="22"/>
      <c r="P6" s="22"/>
      <c r="Q6" s="26"/>
      <c r="R6" s="27"/>
      <c r="S6" s="27"/>
      <c r="T6" s="23"/>
      <c r="U6" s="23"/>
      <c r="V6" s="23"/>
      <c r="W6" s="24"/>
      <c r="X6" s="25"/>
      <c r="Y6" s="23"/>
    </row>
    <row r="7" spans="1:25" s="5" customFormat="1" ht="12.75" x14ac:dyDescent="0.2">
      <c r="A7" s="1"/>
      <c r="B7" s="1"/>
      <c r="C7" s="1"/>
      <c r="D7" s="1"/>
      <c r="E7" s="1"/>
      <c r="F7" s="1"/>
      <c r="G7" s="1"/>
      <c r="H7" s="1"/>
      <c r="I7" s="1"/>
      <c r="J7" s="1"/>
      <c r="K7" s="1"/>
      <c r="M7" s="22"/>
      <c r="N7" s="22"/>
      <c r="O7" s="22"/>
      <c r="P7" s="22"/>
      <c r="Q7" s="26"/>
      <c r="R7" s="27"/>
      <c r="S7" s="27"/>
      <c r="T7" s="23"/>
      <c r="U7" s="23"/>
      <c r="V7" s="23"/>
      <c r="W7" s="24"/>
      <c r="X7" s="25"/>
      <c r="Y7" s="23"/>
    </row>
    <row r="8" spans="1:25" s="5" customFormat="1" ht="12.75" x14ac:dyDescent="0.2">
      <c r="A8" s="16"/>
      <c r="E8" s="6"/>
      <c r="F8" s="7"/>
      <c r="H8" s="10"/>
      <c r="I8" s="6"/>
      <c r="J8" s="11"/>
      <c r="K8" s="12"/>
      <c r="L8" s="13"/>
      <c r="M8" s="22"/>
      <c r="N8" s="22"/>
      <c r="O8" s="22"/>
      <c r="P8" s="22"/>
      <c r="Q8" s="26"/>
      <c r="R8" s="27"/>
      <c r="S8" s="27"/>
      <c r="T8" s="23"/>
      <c r="U8" s="23"/>
      <c r="V8" s="23"/>
      <c r="W8" s="23"/>
      <c r="X8" s="23"/>
      <c r="Y8" s="23"/>
    </row>
    <row r="9" spans="1:25" s="5" customFormat="1" ht="12.75" x14ac:dyDescent="0.2">
      <c r="E9" s="6"/>
      <c r="F9" s="10"/>
      <c r="H9" s="10"/>
      <c r="I9" s="6"/>
      <c r="J9" s="12"/>
      <c r="K9" s="12"/>
      <c r="L9" s="13"/>
      <c r="M9" s="22"/>
      <c r="N9" s="22"/>
      <c r="O9" s="22"/>
      <c r="P9" s="22"/>
      <c r="Q9" s="26"/>
      <c r="R9" s="27"/>
      <c r="S9" s="27"/>
      <c r="T9" s="23"/>
      <c r="U9" s="23"/>
      <c r="V9" s="23"/>
      <c r="W9" s="23"/>
      <c r="X9" s="23"/>
      <c r="Y9" s="23"/>
    </row>
    <row r="10" spans="1:25" s="5" customFormat="1" ht="12.75" x14ac:dyDescent="0.2">
      <c r="E10" s="6"/>
      <c r="F10" s="10"/>
      <c r="H10" s="10"/>
      <c r="I10" s="6"/>
      <c r="J10" s="7"/>
      <c r="K10" s="10"/>
      <c r="L10" s="13"/>
      <c r="M10" s="22"/>
      <c r="N10" s="22"/>
      <c r="O10" s="22"/>
      <c r="P10" s="22"/>
      <c r="Q10" s="26"/>
      <c r="R10" s="27"/>
      <c r="S10" s="27"/>
      <c r="T10" s="23"/>
      <c r="U10" s="23"/>
      <c r="V10" s="23"/>
      <c r="W10" s="23"/>
      <c r="X10" s="23"/>
      <c r="Y10" s="23"/>
    </row>
    <row r="11" spans="1:25" s="5" customFormat="1" ht="12.75" x14ac:dyDescent="0.2">
      <c r="E11" s="6"/>
      <c r="F11" s="10"/>
      <c r="I11" s="14"/>
      <c r="J11" s="7"/>
      <c r="M11" s="22"/>
      <c r="N11" s="22"/>
      <c r="O11" s="22"/>
      <c r="P11" s="22"/>
      <c r="Q11" s="22"/>
      <c r="R11" s="22"/>
      <c r="S11" s="22"/>
      <c r="T11" s="23"/>
      <c r="U11" s="23"/>
      <c r="V11" s="23"/>
      <c r="W11" s="23"/>
      <c r="X11" s="23"/>
      <c r="Y11" s="23"/>
    </row>
    <row r="12" spans="1:25" x14ac:dyDescent="0.25">
      <c r="C12" s="15" t="str">
        <f>G4</f>
        <v>IMPORTANT INFORMATION</v>
      </c>
      <c r="M12" s="22"/>
      <c r="N12" s="22"/>
      <c r="O12" s="22"/>
      <c r="P12" s="22"/>
      <c r="Q12" s="28"/>
      <c r="R12" s="28"/>
      <c r="S12" s="28"/>
    </row>
    <row r="13" spans="1:25" s="5" customFormat="1" ht="12.75" x14ac:dyDescent="0.2">
      <c r="M13" s="22"/>
      <c r="N13" s="22"/>
      <c r="O13" s="22"/>
      <c r="P13" s="22"/>
      <c r="Q13" s="22"/>
      <c r="R13" s="22"/>
      <c r="S13" s="22"/>
      <c r="T13" s="23"/>
      <c r="U13" s="23"/>
      <c r="V13" s="23"/>
      <c r="W13" s="23"/>
      <c r="X13" s="23"/>
      <c r="Y13" s="23"/>
    </row>
    <row r="14" spans="1:25" s="5" customFormat="1" ht="12.75" x14ac:dyDescent="0.2">
      <c r="B14" s="18" t="s">
        <v>13</v>
      </c>
      <c r="M14" s="22"/>
      <c r="N14" s="22"/>
      <c r="O14" s="22"/>
      <c r="P14" s="22"/>
      <c r="Q14" s="22"/>
      <c r="R14" s="22"/>
      <c r="S14" s="22"/>
      <c r="T14" s="23"/>
      <c r="U14" s="23"/>
      <c r="V14" s="23"/>
      <c r="W14" s="23"/>
      <c r="X14" s="23"/>
      <c r="Y14" s="23"/>
    </row>
    <row r="15" spans="1:25" s="5" customFormat="1" ht="12.75" x14ac:dyDescent="0.2">
      <c r="A15" s="19"/>
      <c r="K15" s="19"/>
      <c r="M15" s="26"/>
      <c r="N15" s="26"/>
      <c r="O15" s="26"/>
      <c r="P15" s="26"/>
      <c r="Q15" s="26"/>
      <c r="R15" s="27"/>
      <c r="S15" s="27"/>
      <c r="T15" s="23"/>
      <c r="U15" s="23"/>
      <c r="V15" s="23"/>
      <c r="W15" s="23"/>
      <c r="X15" s="23"/>
      <c r="Y15" s="23"/>
    </row>
    <row r="16" spans="1:25" s="5" customFormat="1" ht="12.75" customHeight="1" x14ac:dyDescent="0.2">
      <c r="B16" s="33" t="s">
        <v>18</v>
      </c>
      <c r="C16" s="33"/>
      <c r="D16" s="33"/>
      <c r="E16" s="33"/>
      <c r="F16" s="33"/>
      <c r="G16" s="33"/>
      <c r="H16" s="33"/>
      <c r="I16" s="33"/>
      <c r="J16" s="33"/>
      <c r="M16" s="26"/>
      <c r="N16" s="26"/>
      <c r="O16" s="26"/>
      <c r="P16" s="26"/>
      <c r="Q16" s="26"/>
      <c r="R16" s="27"/>
      <c r="S16" s="27"/>
      <c r="T16" s="23"/>
      <c r="U16" s="23"/>
      <c r="V16" s="23"/>
      <c r="W16" s="23"/>
      <c r="X16" s="23"/>
      <c r="Y16" s="23"/>
    </row>
    <row r="17" spans="1:25" s="5" customFormat="1" ht="12.75" x14ac:dyDescent="0.2">
      <c r="B17" s="33"/>
      <c r="C17" s="33"/>
      <c r="D17" s="33"/>
      <c r="E17" s="33"/>
      <c r="F17" s="33"/>
      <c r="G17" s="33"/>
      <c r="H17" s="33"/>
      <c r="I17" s="33"/>
      <c r="J17" s="33"/>
      <c r="M17" s="26"/>
      <c r="N17" s="26"/>
      <c r="O17" s="26"/>
      <c r="P17" s="26"/>
      <c r="Q17" s="26"/>
      <c r="R17" s="27"/>
      <c r="S17" s="27"/>
      <c r="T17" s="23"/>
      <c r="U17" s="23"/>
      <c r="V17" s="23"/>
      <c r="W17" s="23"/>
      <c r="X17" s="23"/>
      <c r="Y17" s="23"/>
    </row>
    <row r="18" spans="1:25" s="5" customFormat="1" ht="12.75" x14ac:dyDescent="0.2">
      <c r="B18" s="33"/>
      <c r="C18" s="33"/>
      <c r="D18" s="33"/>
      <c r="E18" s="33"/>
      <c r="F18" s="33"/>
      <c r="G18" s="33"/>
      <c r="H18" s="33"/>
      <c r="I18" s="33"/>
      <c r="J18" s="33"/>
      <c r="M18" s="26"/>
      <c r="N18" s="26"/>
      <c r="O18" s="26"/>
      <c r="P18" s="26"/>
      <c r="Q18" s="26"/>
      <c r="R18" s="27"/>
      <c r="S18" s="27"/>
      <c r="T18" s="23"/>
      <c r="U18" s="23"/>
      <c r="V18" s="23"/>
      <c r="W18" s="23"/>
      <c r="X18" s="23"/>
      <c r="Y18" s="23"/>
    </row>
    <row r="19" spans="1:25" s="5" customFormat="1" ht="12.75" x14ac:dyDescent="0.2">
      <c r="B19" s="33"/>
      <c r="C19" s="33"/>
      <c r="D19" s="33"/>
      <c r="E19" s="33"/>
      <c r="F19" s="33"/>
      <c r="G19" s="33"/>
      <c r="H19" s="33"/>
      <c r="I19" s="33"/>
      <c r="J19" s="33"/>
      <c r="M19" s="26"/>
      <c r="N19" s="26"/>
      <c r="O19" s="26"/>
      <c r="P19" s="26"/>
      <c r="Q19" s="26"/>
      <c r="R19" s="27"/>
      <c r="S19" s="27"/>
      <c r="T19" s="23"/>
      <c r="U19" s="23"/>
      <c r="V19" s="23"/>
      <c r="W19" s="23"/>
      <c r="X19" s="23"/>
      <c r="Y19" s="23"/>
    </row>
    <row r="20" spans="1:25" s="5" customFormat="1" ht="12.75" customHeight="1" x14ac:dyDescent="0.2">
      <c r="A20" s="19"/>
      <c r="B20" s="20" t="s">
        <v>16</v>
      </c>
      <c r="C20" s="19"/>
      <c r="D20" s="19"/>
      <c r="E20" s="19"/>
      <c r="F20" s="19"/>
      <c r="G20" s="19"/>
      <c r="H20" s="19"/>
      <c r="I20" s="19"/>
      <c r="J20" s="19"/>
      <c r="K20" s="19"/>
      <c r="M20" s="26"/>
      <c r="N20" s="26"/>
      <c r="O20" s="26"/>
      <c r="P20" s="26"/>
      <c r="Q20" s="26"/>
      <c r="R20" s="27"/>
      <c r="S20" s="27"/>
      <c r="T20" s="23"/>
      <c r="U20" s="23"/>
      <c r="V20" s="23"/>
      <c r="W20" s="23"/>
      <c r="X20" s="23"/>
      <c r="Y20" s="23"/>
    </row>
    <row r="21" spans="1:25" s="5" customFormat="1" ht="12.75" x14ac:dyDescent="0.2">
      <c r="A21" s="19"/>
      <c r="B21" s="20"/>
      <c r="C21" s="19"/>
      <c r="D21" s="19"/>
      <c r="E21" s="19"/>
      <c r="F21" s="19"/>
      <c r="G21" s="19"/>
      <c r="H21" s="19"/>
      <c r="I21" s="19"/>
      <c r="J21" s="19"/>
      <c r="K21" s="19"/>
      <c r="M21" s="26"/>
      <c r="N21" s="26"/>
      <c r="O21" s="26"/>
      <c r="P21" s="26"/>
      <c r="Q21" s="26"/>
      <c r="R21" s="27"/>
      <c r="S21" s="27"/>
      <c r="T21" s="23"/>
      <c r="U21" s="23"/>
      <c r="V21" s="23"/>
      <c r="W21" s="23"/>
      <c r="X21" s="23"/>
      <c r="Y21" s="23"/>
    </row>
    <row r="22" spans="1:25" s="5" customFormat="1" ht="12.75" customHeight="1" x14ac:dyDescent="0.2">
      <c r="A22" s="19"/>
      <c r="B22" s="33" t="s">
        <v>19</v>
      </c>
      <c r="C22" s="33"/>
      <c r="D22" s="33"/>
      <c r="E22" s="33"/>
      <c r="F22" s="33"/>
      <c r="G22" s="33"/>
      <c r="H22" s="33"/>
      <c r="I22" s="33"/>
      <c r="J22" s="33"/>
      <c r="K22" s="19"/>
      <c r="M22" s="26"/>
      <c r="N22" s="26"/>
      <c r="O22" s="26"/>
      <c r="P22" s="26"/>
      <c r="Q22" s="26"/>
      <c r="R22" s="27"/>
      <c r="S22" s="27"/>
      <c r="T22" s="23"/>
      <c r="U22" s="23"/>
      <c r="V22" s="23"/>
      <c r="W22" s="23"/>
      <c r="X22" s="23"/>
      <c r="Y22" s="23"/>
    </row>
    <row r="23" spans="1:25" s="5" customFormat="1" ht="12.75" x14ac:dyDescent="0.2">
      <c r="A23" s="19"/>
      <c r="B23" s="33"/>
      <c r="C23" s="33"/>
      <c r="D23" s="33"/>
      <c r="E23" s="33"/>
      <c r="F23" s="33"/>
      <c r="G23" s="33"/>
      <c r="H23" s="33"/>
      <c r="I23" s="33"/>
      <c r="J23" s="33"/>
      <c r="K23" s="19"/>
      <c r="M23" s="26"/>
      <c r="N23" s="26"/>
      <c r="O23" s="26"/>
      <c r="P23" s="26"/>
      <c r="Q23" s="26"/>
      <c r="R23" s="27"/>
      <c r="S23" s="30"/>
      <c r="T23" s="23"/>
      <c r="U23" s="23"/>
      <c r="V23" s="23"/>
      <c r="W23" s="23"/>
      <c r="X23" s="23"/>
      <c r="Y23" s="23"/>
    </row>
    <row r="24" spans="1:25" s="5" customFormat="1" ht="12.75" x14ac:dyDescent="0.2">
      <c r="A24" s="19"/>
      <c r="B24" s="33"/>
      <c r="C24" s="33"/>
      <c r="D24" s="33"/>
      <c r="E24" s="33"/>
      <c r="F24" s="33"/>
      <c r="G24" s="33"/>
      <c r="H24" s="33"/>
      <c r="I24" s="33"/>
      <c r="J24" s="33"/>
      <c r="K24" s="19"/>
      <c r="M24" s="26"/>
      <c r="N24" s="26"/>
      <c r="O24" s="26"/>
      <c r="P24" s="26"/>
      <c r="Q24" s="26"/>
      <c r="R24" s="27"/>
      <c r="S24" s="30"/>
      <c r="T24" s="23"/>
      <c r="U24" s="23"/>
      <c r="V24" s="23"/>
      <c r="W24" s="23"/>
      <c r="X24" s="23"/>
      <c r="Y24" s="23"/>
    </row>
    <row r="25" spans="1:25" s="5" customFormat="1" ht="12.75" customHeight="1" x14ac:dyDescent="0.2">
      <c r="A25" s="19"/>
      <c r="B25" s="32"/>
      <c r="C25" s="32"/>
      <c r="D25" s="32"/>
      <c r="E25" s="32"/>
      <c r="F25" s="31" t="s">
        <v>20</v>
      </c>
      <c r="G25" s="32"/>
      <c r="H25" s="32"/>
      <c r="I25" s="32"/>
      <c r="J25" s="32"/>
      <c r="K25" s="19"/>
      <c r="M25" s="26"/>
      <c r="N25" s="26"/>
      <c r="O25" s="26"/>
      <c r="P25" s="26"/>
      <c r="Q25" s="26"/>
      <c r="R25" s="27"/>
      <c r="S25" s="27"/>
      <c r="T25" s="23"/>
      <c r="U25" s="23"/>
      <c r="V25" s="23"/>
      <c r="W25" s="23"/>
      <c r="X25" s="23"/>
      <c r="Y25" s="23"/>
    </row>
    <row r="26" spans="1:25" s="5" customFormat="1" ht="12.75" customHeight="1" x14ac:dyDescent="0.2">
      <c r="A26" s="19"/>
      <c r="B26" s="33" t="s">
        <v>21</v>
      </c>
      <c r="C26" s="33"/>
      <c r="D26" s="33"/>
      <c r="E26" s="33"/>
      <c r="F26" s="33"/>
      <c r="G26" s="33"/>
      <c r="H26" s="33"/>
      <c r="I26" s="33"/>
      <c r="J26" s="33"/>
      <c r="K26" s="19"/>
      <c r="M26" s="26"/>
      <c r="N26" s="26"/>
      <c r="O26" s="26"/>
      <c r="P26" s="26"/>
      <c r="Q26" s="26"/>
      <c r="R26" s="27"/>
      <c r="S26" s="27"/>
      <c r="T26" s="23"/>
      <c r="U26" s="23"/>
      <c r="V26" s="23"/>
      <c r="W26" s="23"/>
      <c r="X26" s="23"/>
      <c r="Y26" s="23"/>
    </row>
    <row r="27" spans="1:25" s="5" customFormat="1" ht="12.75" x14ac:dyDescent="0.2">
      <c r="A27" s="19"/>
      <c r="B27" s="33"/>
      <c r="C27" s="33"/>
      <c r="D27" s="33"/>
      <c r="E27" s="33"/>
      <c r="F27" s="33"/>
      <c r="G27" s="33"/>
      <c r="H27" s="33"/>
      <c r="I27" s="33"/>
      <c r="J27" s="33"/>
      <c r="K27" s="19"/>
      <c r="M27" s="26"/>
      <c r="N27" s="26"/>
      <c r="O27" s="26"/>
      <c r="P27" s="26"/>
      <c r="Q27" s="26"/>
      <c r="R27" s="27"/>
      <c r="S27" s="27"/>
      <c r="T27" s="23"/>
      <c r="U27" s="23"/>
      <c r="V27" s="23"/>
      <c r="W27" s="23"/>
      <c r="X27" s="23"/>
      <c r="Y27" s="23"/>
    </row>
    <row r="28" spans="1:25" s="5" customFormat="1" ht="12.75" x14ac:dyDescent="0.2">
      <c r="A28" s="19"/>
      <c r="B28" s="32"/>
      <c r="C28" s="32"/>
      <c r="D28" s="32"/>
      <c r="E28" s="32"/>
      <c r="F28" s="32"/>
      <c r="G28" s="32"/>
      <c r="H28" s="32"/>
      <c r="I28" s="32"/>
      <c r="J28" s="32"/>
      <c r="K28" s="19"/>
      <c r="M28" s="26"/>
      <c r="N28" s="26"/>
      <c r="O28" s="26"/>
      <c r="P28" s="26"/>
      <c r="Q28" s="26"/>
      <c r="R28" s="27"/>
      <c r="S28" s="27"/>
      <c r="T28" s="23"/>
      <c r="U28" s="23"/>
      <c r="V28" s="23"/>
      <c r="W28" s="23"/>
      <c r="X28" s="23"/>
      <c r="Y28" s="23"/>
    </row>
    <row r="29" spans="1:25" s="5" customFormat="1" ht="12.75" customHeight="1" x14ac:dyDescent="0.2">
      <c r="A29" s="19"/>
      <c r="B29" s="33" t="s">
        <v>22</v>
      </c>
      <c r="C29" s="33"/>
      <c r="D29" s="33"/>
      <c r="E29" s="33"/>
      <c r="F29" s="33"/>
      <c r="G29" s="33"/>
      <c r="H29" s="33"/>
      <c r="I29" s="33"/>
      <c r="J29" s="33"/>
      <c r="K29" s="19"/>
      <c r="M29" s="26"/>
      <c r="N29" s="26"/>
      <c r="O29" s="26"/>
      <c r="P29" s="26"/>
      <c r="Q29" s="26"/>
      <c r="R29" s="27"/>
      <c r="S29" s="27"/>
      <c r="T29" s="23"/>
      <c r="U29" s="23"/>
      <c r="V29" s="23"/>
      <c r="W29" s="23"/>
      <c r="X29" s="23"/>
      <c r="Y29" s="23"/>
    </row>
    <row r="30" spans="1:25" s="5" customFormat="1" ht="12.75" customHeight="1" x14ac:dyDescent="0.2">
      <c r="A30" s="19"/>
      <c r="B30" s="33"/>
      <c r="C30" s="33"/>
      <c r="D30" s="33"/>
      <c r="E30" s="33"/>
      <c r="F30" s="33"/>
      <c r="G30" s="33"/>
      <c r="H30" s="33"/>
      <c r="I30" s="33"/>
      <c r="J30" s="33"/>
      <c r="K30" s="19"/>
      <c r="M30" s="26"/>
      <c r="N30" s="26"/>
      <c r="O30" s="26"/>
      <c r="P30" s="26"/>
      <c r="Q30" s="26"/>
      <c r="R30" s="27"/>
      <c r="S30" s="27"/>
      <c r="T30" s="23"/>
      <c r="U30" s="23"/>
      <c r="V30" s="23"/>
      <c r="W30" s="23"/>
      <c r="X30" s="23"/>
      <c r="Y30" s="23"/>
    </row>
    <row r="31" spans="1:25" s="5" customFormat="1" ht="12.75" customHeight="1" x14ac:dyDescent="0.2">
      <c r="A31" s="19"/>
      <c r="B31" s="33"/>
      <c r="C31" s="33"/>
      <c r="D31" s="33"/>
      <c r="E31" s="33"/>
      <c r="F31" s="33"/>
      <c r="G31" s="33"/>
      <c r="H31" s="33"/>
      <c r="I31" s="33"/>
      <c r="J31" s="33"/>
      <c r="K31" s="19"/>
      <c r="M31" s="26"/>
      <c r="N31" s="26"/>
      <c r="O31" s="26"/>
      <c r="P31" s="26"/>
      <c r="Q31" s="26"/>
      <c r="R31" s="27"/>
      <c r="S31" s="27"/>
      <c r="T31" s="23"/>
      <c r="U31" s="23"/>
      <c r="V31" s="23"/>
      <c r="W31" s="23"/>
      <c r="X31" s="23"/>
      <c r="Y31" s="23"/>
    </row>
    <row r="32" spans="1:25" s="5" customFormat="1" ht="12.75" customHeight="1" x14ac:dyDescent="0.2">
      <c r="A32" s="19"/>
      <c r="B32" s="33"/>
      <c r="C32" s="33"/>
      <c r="D32" s="33"/>
      <c r="E32" s="33"/>
      <c r="F32" s="33"/>
      <c r="G32" s="33"/>
      <c r="H32" s="33"/>
      <c r="I32" s="33"/>
      <c r="J32" s="33"/>
      <c r="K32" s="19"/>
      <c r="M32" s="26"/>
      <c r="N32" s="26"/>
      <c r="O32" s="26"/>
      <c r="P32" s="26"/>
      <c r="Q32" s="26"/>
      <c r="R32" s="27"/>
      <c r="S32" s="27"/>
      <c r="T32" s="23"/>
      <c r="U32" s="23"/>
      <c r="V32" s="23"/>
      <c r="W32" s="23"/>
      <c r="X32" s="23"/>
      <c r="Y32" s="23"/>
    </row>
    <row r="33" spans="1:25" s="5" customFormat="1" ht="12.75" customHeight="1" x14ac:dyDescent="0.2">
      <c r="A33" s="19"/>
      <c r="B33" s="33"/>
      <c r="C33" s="33"/>
      <c r="D33" s="33"/>
      <c r="E33" s="33"/>
      <c r="F33" s="33"/>
      <c r="G33" s="33"/>
      <c r="H33" s="33"/>
      <c r="I33" s="33"/>
      <c r="J33" s="33"/>
      <c r="K33" s="19"/>
      <c r="M33" s="26"/>
      <c r="N33" s="26"/>
      <c r="O33" s="26"/>
      <c r="P33" s="26"/>
      <c r="Q33" s="26"/>
      <c r="R33" s="27"/>
      <c r="S33" s="30"/>
      <c r="T33" s="23"/>
      <c r="U33" s="23"/>
      <c r="V33" s="23"/>
      <c r="W33" s="23"/>
      <c r="X33" s="23"/>
      <c r="Y33" s="23"/>
    </row>
    <row r="34" spans="1:25" s="5" customFormat="1" ht="12.75" x14ac:dyDescent="0.2">
      <c r="A34" s="19"/>
      <c r="B34" s="32"/>
      <c r="C34" s="32"/>
      <c r="D34" s="35" t="s">
        <v>14</v>
      </c>
      <c r="E34" s="35"/>
      <c r="F34" s="35"/>
      <c r="G34" s="35"/>
      <c r="H34" s="35"/>
      <c r="I34" s="32"/>
      <c r="J34" s="32"/>
      <c r="K34" s="19"/>
      <c r="M34" s="26"/>
      <c r="N34" s="26"/>
      <c r="O34" s="26"/>
      <c r="P34" s="26"/>
      <c r="Q34" s="26"/>
      <c r="R34" s="27"/>
      <c r="S34" s="30"/>
      <c r="T34" s="23"/>
      <c r="U34" s="23"/>
      <c r="V34" s="23"/>
      <c r="W34" s="23"/>
      <c r="X34" s="23"/>
      <c r="Y34" s="23"/>
    </row>
    <row r="35" spans="1:25" s="5" customFormat="1" ht="12.75" customHeight="1" x14ac:dyDescent="0.2">
      <c r="A35" s="19"/>
      <c r="B35" s="19"/>
      <c r="C35" s="19"/>
      <c r="I35" s="19"/>
      <c r="J35" s="19"/>
      <c r="K35" s="19"/>
      <c r="M35" s="26"/>
      <c r="N35" s="26"/>
      <c r="O35" s="26"/>
      <c r="P35" s="26"/>
      <c r="Q35" s="26"/>
      <c r="R35" s="27"/>
      <c r="S35" s="27"/>
      <c r="T35" s="23"/>
      <c r="U35" s="23"/>
      <c r="V35" s="23"/>
      <c r="W35" s="23"/>
      <c r="X35" s="23"/>
      <c r="Y35" s="23"/>
    </row>
    <row r="36" spans="1:25" s="5" customFormat="1" ht="12.75" customHeight="1" x14ac:dyDescent="0.2">
      <c r="A36" s="19"/>
      <c r="B36" s="20" t="s">
        <v>15</v>
      </c>
      <c r="C36" s="19"/>
      <c r="D36" s="19"/>
      <c r="E36" s="19"/>
      <c r="F36" s="31"/>
      <c r="G36" s="19"/>
      <c r="H36" s="19"/>
      <c r="I36" s="19"/>
      <c r="J36" s="19"/>
      <c r="K36" s="19"/>
      <c r="M36" s="26"/>
      <c r="N36" s="26"/>
      <c r="O36" s="26"/>
      <c r="P36" s="26"/>
      <c r="Q36" s="26"/>
      <c r="R36" s="27"/>
      <c r="S36" s="27"/>
      <c r="T36" s="23"/>
      <c r="U36" s="23"/>
      <c r="V36" s="23"/>
      <c r="W36" s="23"/>
      <c r="X36" s="23"/>
      <c r="Y36" s="23"/>
    </row>
    <row r="37" spans="1:25" s="5" customFormat="1" ht="12.75" x14ac:dyDescent="0.2">
      <c r="A37" s="19"/>
      <c r="B37" s="20"/>
      <c r="C37" s="19"/>
      <c r="D37" s="19"/>
      <c r="E37" s="19"/>
      <c r="F37" s="31"/>
      <c r="G37" s="19"/>
      <c r="H37" s="19"/>
      <c r="I37" s="19"/>
      <c r="J37" s="19"/>
      <c r="K37" s="19"/>
      <c r="M37" s="26"/>
      <c r="N37" s="26"/>
      <c r="O37" s="26"/>
      <c r="P37" s="26"/>
      <c r="Q37" s="26"/>
      <c r="R37" s="27"/>
      <c r="S37" s="27"/>
      <c r="T37" s="23"/>
      <c r="U37" s="23"/>
      <c r="V37" s="23"/>
      <c r="W37" s="23"/>
      <c r="X37" s="23"/>
      <c r="Y37" s="23"/>
    </row>
    <row r="38" spans="1:25" s="5" customFormat="1" ht="12.75" customHeight="1" x14ac:dyDescent="0.2">
      <c r="A38" s="19"/>
      <c r="B38" s="33" t="s">
        <v>23</v>
      </c>
      <c r="C38" s="33"/>
      <c r="D38" s="33"/>
      <c r="E38" s="33"/>
      <c r="F38" s="33"/>
      <c r="G38" s="33"/>
      <c r="H38" s="33"/>
      <c r="I38" s="33"/>
      <c r="J38" s="33"/>
      <c r="K38" s="19"/>
      <c r="M38" s="26"/>
      <c r="N38" s="26"/>
      <c r="O38" s="26"/>
      <c r="P38" s="26"/>
      <c r="Q38" s="26"/>
      <c r="R38" s="27"/>
      <c r="S38" s="27"/>
      <c r="T38" s="23"/>
      <c r="U38" s="23"/>
      <c r="V38" s="23"/>
      <c r="W38" s="23"/>
      <c r="X38" s="23"/>
      <c r="Y38" s="23"/>
    </row>
    <row r="39" spans="1:25" s="5" customFormat="1" ht="12.75" x14ac:dyDescent="0.2">
      <c r="A39" s="19"/>
      <c r="B39" s="33"/>
      <c r="C39" s="33"/>
      <c r="D39" s="33"/>
      <c r="E39" s="33"/>
      <c r="F39" s="33"/>
      <c r="G39" s="33"/>
      <c r="H39" s="33"/>
      <c r="I39" s="33"/>
      <c r="J39" s="33"/>
      <c r="K39" s="19"/>
      <c r="M39" s="26"/>
      <c r="N39" s="26"/>
      <c r="O39" s="26"/>
      <c r="P39" s="26"/>
      <c r="Q39" s="26"/>
      <c r="R39" s="27"/>
      <c r="S39" s="27"/>
      <c r="T39" s="23"/>
      <c r="U39" s="23"/>
      <c r="V39" s="23"/>
      <c r="W39" s="23"/>
      <c r="X39" s="23"/>
      <c r="Y39" s="23"/>
    </row>
    <row r="40" spans="1:25" s="5" customFormat="1" ht="12.75" x14ac:dyDescent="0.2">
      <c r="A40" s="19"/>
      <c r="B40" s="32"/>
      <c r="C40" s="32"/>
      <c r="D40" s="32"/>
      <c r="E40" s="32"/>
      <c r="F40" s="32"/>
      <c r="G40" s="32"/>
      <c r="H40" s="32"/>
      <c r="I40" s="32"/>
      <c r="J40" s="32"/>
      <c r="K40" s="19"/>
      <c r="M40" s="26"/>
      <c r="N40" s="26"/>
      <c r="O40" s="26"/>
      <c r="P40" s="26"/>
      <c r="Q40" s="26"/>
      <c r="R40" s="27"/>
      <c r="S40" s="27"/>
      <c r="T40" s="23"/>
      <c r="U40" s="23"/>
      <c r="V40" s="23"/>
      <c r="W40" s="23"/>
      <c r="X40" s="23"/>
      <c r="Y40" s="23"/>
    </row>
    <row r="41" spans="1:25" s="5" customFormat="1" ht="12.75" customHeight="1" x14ac:dyDescent="0.2">
      <c r="A41" s="19"/>
      <c r="B41" s="33" t="s">
        <v>24</v>
      </c>
      <c r="C41" s="33"/>
      <c r="D41" s="33"/>
      <c r="E41" s="33"/>
      <c r="F41" s="33"/>
      <c r="G41" s="33"/>
      <c r="H41" s="33"/>
      <c r="I41" s="33"/>
      <c r="J41" s="33"/>
      <c r="K41" s="19"/>
      <c r="M41" s="26"/>
      <c r="N41" s="26"/>
      <c r="O41" s="26"/>
      <c r="P41" s="26"/>
      <c r="Q41" s="26"/>
      <c r="R41" s="27"/>
      <c r="S41" s="27"/>
      <c r="T41" s="23"/>
      <c r="U41" s="23"/>
      <c r="V41" s="23"/>
      <c r="W41" s="23"/>
      <c r="X41" s="23"/>
      <c r="Y41" s="23"/>
    </row>
    <row r="42" spans="1:25" s="5" customFormat="1" ht="12.75" x14ac:dyDescent="0.2">
      <c r="A42" s="19"/>
      <c r="B42" s="33"/>
      <c r="C42" s="33"/>
      <c r="D42" s="33"/>
      <c r="E42" s="33"/>
      <c r="F42" s="33"/>
      <c r="G42" s="33"/>
      <c r="H42" s="33"/>
      <c r="I42" s="33"/>
      <c r="J42" s="33"/>
      <c r="K42" s="19"/>
      <c r="M42" s="26"/>
      <c r="N42" s="26"/>
      <c r="O42" s="26"/>
      <c r="P42" s="26"/>
      <c r="Q42" s="26"/>
      <c r="R42" s="27"/>
      <c r="S42" s="27"/>
      <c r="T42" s="23"/>
      <c r="U42" s="23"/>
      <c r="V42" s="23"/>
      <c r="W42" s="23"/>
      <c r="X42" s="23"/>
      <c r="Y42" s="23"/>
    </row>
    <row r="43" spans="1:25" s="5" customFormat="1" ht="12.75" x14ac:dyDescent="0.2">
      <c r="A43" s="19"/>
      <c r="B43" s="33"/>
      <c r="C43" s="33"/>
      <c r="D43" s="33"/>
      <c r="E43" s="33"/>
      <c r="F43" s="33"/>
      <c r="G43" s="33"/>
      <c r="H43" s="33"/>
      <c r="I43" s="33"/>
      <c r="J43" s="33"/>
      <c r="K43" s="19"/>
      <c r="M43" s="26"/>
      <c r="N43" s="26"/>
      <c r="O43" s="26"/>
      <c r="P43" s="26"/>
      <c r="Q43" s="26"/>
      <c r="R43" s="27"/>
      <c r="S43" s="27"/>
      <c r="T43" s="23"/>
      <c r="U43" s="23"/>
      <c r="V43" s="23"/>
      <c r="W43" s="23"/>
      <c r="X43" s="23"/>
      <c r="Y43" s="23"/>
    </row>
    <row r="44" spans="1:25" s="5" customFormat="1" ht="12.75" customHeight="1" x14ac:dyDescent="0.2">
      <c r="A44" s="19"/>
      <c r="B44" s="32"/>
      <c r="C44" s="32"/>
      <c r="D44" s="32"/>
      <c r="E44" s="32"/>
      <c r="F44" s="32"/>
      <c r="G44" s="32"/>
      <c r="H44" s="32"/>
      <c r="I44" s="32"/>
      <c r="J44" s="32"/>
      <c r="K44" s="19"/>
      <c r="M44" s="26"/>
      <c r="N44" s="26"/>
      <c r="O44" s="26"/>
      <c r="P44" s="26"/>
      <c r="Q44" s="26"/>
      <c r="R44" s="27"/>
      <c r="S44" s="27"/>
      <c r="T44" s="23"/>
      <c r="U44" s="23"/>
      <c r="V44" s="23"/>
      <c r="W44" s="23"/>
      <c r="X44" s="23"/>
      <c r="Y44" s="23"/>
    </row>
    <row r="45" spans="1:25" s="5" customFormat="1" ht="12.75" customHeight="1" x14ac:dyDescent="0.2">
      <c r="A45" s="19"/>
      <c r="B45" s="33" t="s">
        <v>17</v>
      </c>
      <c r="C45" s="33"/>
      <c r="D45" s="33"/>
      <c r="E45" s="33"/>
      <c r="F45" s="33"/>
      <c r="G45" s="33"/>
      <c r="H45" s="33"/>
      <c r="I45" s="33"/>
      <c r="J45" s="33"/>
      <c r="K45" s="19"/>
      <c r="M45" s="26"/>
      <c r="N45" s="26"/>
      <c r="O45" s="26"/>
      <c r="P45" s="26"/>
      <c r="Q45" s="26"/>
      <c r="R45" s="27"/>
      <c r="S45" s="27"/>
      <c r="T45" s="23"/>
      <c r="U45" s="23"/>
      <c r="V45" s="23"/>
      <c r="W45" s="23"/>
      <c r="X45" s="23"/>
      <c r="Y45" s="23"/>
    </row>
    <row r="46" spans="1:25" s="5" customFormat="1" ht="12.75" x14ac:dyDescent="0.2">
      <c r="A46" s="19"/>
      <c r="B46" s="33"/>
      <c r="C46" s="33"/>
      <c r="D46" s="33"/>
      <c r="E46" s="33"/>
      <c r="F46" s="33"/>
      <c r="G46" s="33"/>
      <c r="H46" s="33"/>
      <c r="I46" s="33"/>
      <c r="J46" s="33"/>
      <c r="K46" s="19"/>
      <c r="M46" s="26"/>
      <c r="N46" s="26"/>
      <c r="O46" s="26"/>
      <c r="P46" s="26"/>
      <c r="Q46" s="26"/>
      <c r="R46" s="27"/>
      <c r="S46" s="27"/>
      <c r="T46" s="23"/>
      <c r="U46" s="23"/>
      <c r="V46" s="23"/>
      <c r="W46" s="23"/>
      <c r="X46" s="23"/>
      <c r="Y46" s="23"/>
    </row>
    <row r="47" spans="1:25" s="5" customFormat="1" ht="12.75" x14ac:dyDescent="0.2">
      <c r="A47" s="19"/>
      <c r="B47" s="33"/>
      <c r="C47" s="33"/>
      <c r="D47" s="33"/>
      <c r="E47" s="33"/>
      <c r="F47" s="33"/>
      <c r="G47" s="33"/>
      <c r="H47" s="33"/>
      <c r="I47" s="33"/>
      <c r="J47" s="33"/>
      <c r="K47" s="19"/>
      <c r="M47" s="26"/>
      <c r="N47" s="26"/>
      <c r="O47" s="26"/>
      <c r="P47" s="26"/>
      <c r="Q47" s="26"/>
      <c r="R47" s="27"/>
      <c r="S47" s="27"/>
      <c r="T47" s="23"/>
      <c r="U47" s="23"/>
      <c r="V47" s="23"/>
      <c r="W47" s="23"/>
      <c r="X47" s="23"/>
      <c r="Y47" s="23"/>
    </row>
    <row r="48" spans="1:25" s="5" customFormat="1" ht="12.75" customHeight="1" x14ac:dyDescent="0.2">
      <c r="A48" s="19"/>
      <c r="B48" s="33"/>
      <c r="C48" s="33"/>
      <c r="D48" s="33"/>
      <c r="E48" s="33"/>
      <c r="F48" s="33"/>
      <c r="G48" s="33"/>
      <c r="H48" s="33"/>
      <c r="I48" s="33"/>
      <c r="J48" s="33"/>
      <c r="K48" s="19"/>
      <c r="M48" s="26"/>
      <c r="N48" s="26"/>
      <c r="O48" s="26"/>
      <c r="P48" s="26"/>
      <c r="Q48" s="26"/>
      <c r="R48" s="27"/>
      <c r="S48" s="27"/>
      <c r="T48" s="23"/>
      <c r="U48" s="23"/>
      <c r="V48" s="23"/>
      <c r="W48" s="23"/>
      <c r="X48" s="23"/>
      <c r="Y48" s="23"/>
    </row>
    <row r="49" spans="1:25" s="5" customFormat="1" ht="12.75" x14ac:dyDescent="0.2">
      <c r="A49" s="19"/>
      <c r="B49" s="19" t="s">
        <v>25</v>
      </c>
      <c r="C49" s="19"/>
      <c r="D49" s="19"/>
      <c r="E49" s="19"/>
      <c r="F49" s="19"/>
      <c r="G49" s="19"/>
      <c r="H49" s="19"/>
      <c r="I49" s="19"/>
      <c r="J49" s="19"/>
      <c r="K49" s="19"/>
      <c r="M49" s="26"/>
      <c r="N49" s="26"/>
      <c r="O49" s="26"/>
      <c r="P49" s="26"/>
      <c r="Q49" s="26"/>
      <c r="R49" s="27"/>
      <c r="S49" s="27"/>
      <c r="T49" s="23"/>
      <c r="U49" s="23"/>
      <c r="V49" s="23"/>
      <c r="W49" s="23"/>
      <c r="X49" s="23"/>
      <c r="Y49" s="23"/>
    </row>
    <row r="50" spans="1:25" s="5" customFormat="1" ht="12.75" x14ac:dyDescent="0.2">
      <c r="A50" s="19"/>
      <c r="B50" s="19"/>
      <c r="C50" s="19"/>
      <c r="D50" s="19"/>
      <c r="F50" s="31" t="s">
        <v>26</v>
      </c>
      <c r="G50" s="31"/>
      <c r="H50" s="19"/>
      <c r="I50" s="19"/>
      <c r="J50" s="19"/>
      <c r="K50" s="19"/>
      <c r="M50" s="26"/>
      <c r="N50" s="26"/>
      <c r="O50" s="26"/>
      <c r="P50" s="26"/>
      <c r="Q50" s="26"/>
      <c r="R50" s="27"/>
      <c r="S50" s="27"/>
      <c r="T50" s="23"/>
      <c r="U50" s="23"/>
      <c r="V50" s="23"/>
      <c r="W50" s="23"/>
      <c r="X50" s="23"/>
      <c r="Y50" s="23"/>
    </row>
    <row r="51" spans="1:25" s="5" customFormat="1" ht="12.75" x14ac:dyDescent="0.2">
      <c r="A51" s="19"/>
      <c r="B51" s="19"/>
      <c r="C51" s="19"/>
      <c r="D51" s="19"/>
      <c r="E51" s="19"/>
      <c r="F51" s="19"/>
      <c r="G51" s="19"/>
      <c r="H51" s="19"/>
      <c r="I51" s="19"/>
      <c r="J51" s="19"/>
      <c r="K51" s="19"/>
      <c r="M51" s="26"/>
      <c r="N51" s="26"/>
      <c r="O51" s="26"/>
      <c r="P51" s="26"/>
      <c r="Q51" s="26"/>
      <c r="R51" s="27"/>
      <c r="S51" s="27"/>
      <c r="T51" s="23"/>
      <c r="U51" s="23"/>
      <c r="V51" s="23"/>
      <c r="W51" s="23"/>
      <c r="X51" s="23"/>
      <c r="Y51" s="23"/>
    </row>
    <row r="52" spans="1:25" s="5" customFormat="1" ht="12.75" customHeight="1" x14ac:dyDescent="0.2">
      <c r="A52" s="19"/>
      <c r="B52" s="20" t="s">
        <v>27</v>
      </c>
      <c r="C52" s="19"/>
      <c r="D52" s="19"/>
      <c r="E52" s="19"/>
      <c r="F52" s="19"/>
      <c r="G52" s="19"/>
      <c r="H52" s="19"/>
      <c r="I52" s="19"/>
      <c r="J52" s="19"/>
      <c r="K52" s="19"/>
      <c r="M52" s="26"/>
      <c r="N52" s="26"/>
      <c r="O52" s="26"/>
      <c r="P52" s="26"/>
      <c r="Q52" s="26"/>
      <c r="R52" s="27"/>
      <c r="S52" s="27"/>
      <c r="T52" s="23"/>
      <c r="U52" s="23"/>
      <c r="V52" s="23"/>
      <c r="W52" s="23"/>
      <c r="X52" s="23"/>
      <c r="Y52" s="23"/>
    </row>
    <row r="53" spans="1:25" s="5" customFormat="1" ht="12.75" x14ac:dyDescent="0.2">
      <c r="A53" s="19"/>
      <c r="B53" s="19"/>
      <c r="C53" s="19"/>
      <c r="D53" s="19"/>
      <c r="E53" s="19"/>
      <c r="F53" s="19"/>
      <c r="G53" s="19"/>
      <c r="H53" s="19"/>
      <c r="I53" s="19"/>
      <c r="J53" s="19"/>
      <c r="K53" s="19"/>
      <c r="M53" s="26"/>
      <c r="N53" s="26"/>
      <c r="O53" s="26"/>
      <c r="P53" s="26"/>
      <c r="Q53" s="26"/>
      <c r="R53" s="27"/>
      <c r="S53" s="27"/>
      <c r="T53" s="23"/>
      <c r="U53" s="23"/>
      <c r="V53" s="23"/>
      <c r="W53" s="23"/>
      <c r="X53" s="23"/>
      <c r="Y53" s="23"/>
    </row>
    <row r="54" spans="1:25" s="5" customFormat="1" ht="12.75" customHeight="1" x14ac:dyDescent="0.2">
      <c r="A54" s="19"/>
      <c r="B54" s="34" t="s">
        <v>28</v>
      </c>
      <c r="C54" s="34"/>
      <c r="D54" s="34"/>
      <c r="E54" s="34"/>
      <c r="F54" s="34"/>
      <c r="G54" s="34"/>
      <c r="H54" s="34"/>
      <c r="I54" s="34"/>
      <c r="J54" s="34"/>
      <c r="K54" s="19"/>
      <c r="M54" s="26"/>
      <c r="N54" s="26"/>
      <c r="O54" s="26"/>
      <c r="P54" s="26"/>
      <c r="Q54" s="26"/>
      <c r="R54" s="27"/>
      <c r="S54" s="27"/>
      <c r="T54" s="23"/>
      <c r="U54" s="23"/>
      <c r="V54" s="23"/>
      <c r="W54" s="23"/>
      <c r="X54" s="23"/>
      <c r="Y54" s="23"/>
    </row>
    <row r="55" spans="1:25" s="5" customFormat="1" ht="12.75" x14ac:dyDescent="0.2">
      <c r="A55" s="19"/>
      <c r="B55" s="34"/>
      <c r="C55" s="34"/>
      <c r="D55" s="34"/>
      <c r="E55" s="34"/>
      <c r="F55" s="34"/>
      <c r="G55" s="34"/>
      <c r="H55" s="34"/>
      <c r="I55" s="34"/>
      <c r="J55" s="34"/>
      <c r="K55" s="19"/>
      <c r="M55" s="26"/>
      <c r="N55" s="26"/>
      <c r="O55" s="26"/>
      <c r="P55" s="26"/>
      <c r="Q55" s="26"/>
      <c r="R55" s="27"/>
      <c r="S55" s="27"/>
      <c r="T55" s="23"/>
      <c r="U55" s="23"/>
      <c r="V55" s="23"/>
      <c r="W55" s="23"/>
      <c r="X55" s="23"/>
      <c r="Y55" s="23"/>
    </row>
    <row r="56" spans="1:25" s="5" customFormat="1" ht="12.75" x14ac:dyDescent="0.2">
      <c r="A56" s="19"/>
      <c r="B56" s="34"/>
      <c r="C56" s="34"/>
      <c r="D56" s="34"/>
      <c r="E56" s="34"/>
      <c r="F56" s="34"/>
      <c r="G56" s="34"/>
      <c r="H56" s="34"/>
      <c r="I56" s="34"/>
      <c r="J56" s="34"/>
      <c r="K56" s="19"/>
      <c r="M56" s="26"/>
      <c r="N56" s="26"/>
      <c r="O56" s="26"/>
      <c r="P56" s="26"/>
      <c r="Q56" s="26"/>
      <c r="R56" s="27"/>
      <c r="S56" s="27"/>
      <c r="T56" s="23"/>
      <c r="U56" s="23"/>
      <c r="V56" s="23"/>
      <c r="W56" s="23"/>
      <c r="X56" s="23"/>
      <c r="Y56" s="23"/>
    </row>
    <row r="57" spans="1:25" s="5" customFormat="1" ht="12.75" x14ac:dyDescent="0.2">
      <c r="A57" s="19"/>
      <c r="B57" s="19"/>
      <c r="C57" s="19"/>
      <c r="D57" s="19"/>
      <c r="F57" s="31" t="s">
        <v>29</v>
      </c>
      <c r="G57" s="19"/>
      <c r="H57" s="19"/>
      <c r="I57" s="19"/>
      <c r="J57" s="19"/>
      <c r="K57" s="19"/>
      <c r="M57" s="26"/>
      <c r="N57" s="26"/>
      <c r="O57" s="26"/>
      <c r="P57" s="26"/>
      <c r="Q57" s="26"/>
      <c r="R57" s="27"/>
      <c r="S57" s="27"/>
      <c r="T57" s="23"/>
      <c r="U57" s="23"/>
      <c r="V57" s="23"/>
      <c r="W57" s="23"/>
      <c r="X57" s="23"/>
      <c r="Y57" s="23"/>
    </row>
    <row r="58" spans="1:25" s="5" customFormat="1" ht="12.75" x14ac:dyDescent="0.2">
      <c r="A58" s="19"/>
      <c r="B58" s="19"/>
      <c r="C58" s="19"/>
      <c r="D58" s="19"/>
      <c r="E58" s="19"/>
      <c r="F58" s="19"/>
      <c r="G58" s="19"/>
      <c r="H58" s="19"/>
      <c r="I58" s="19"/>
      <c r="J58" s="19"/>
      <c r="K58" s="19"/>
      <c r="M58" s="26"/>
      <c r="N58" s="26"/>
      <c r="O58" s="26"/>
      <c r="P58" s="26"/>
      <c r="Q58" s="26"/>
      <c r="R58" s="27"/>
      <c r="S58" s="27"/>
      <c r="T58" s="23"/>
      <c r="U58" s="23"/>
      <c r="V58" s="23"/>
      <c r="W58" s="23"/>
      <c r="X58" s="23"/>
      <c r="Y58" s="23"/>
    </row>
    <row r="59" spans="1:25" s="5" customFormat="1" ht="12.75" x14ac:dyDescent="0.2">
      <c r="A59" s="19"/>
      <c r="B59" s="19" t="s">
        <v>30</v>
      </c>
      <c r="C59" s="19"/>
      <c r="D59" s="19"/>
      <c r="E59" s="19"/>
      <c r="F59" s="19"/>
      <c r="G59" s="19"/>
      <c r="H59" s="19"/>
      <c r="I59" s="19"/>
      <c r="J59" s="19"/>
      <c r="K59" s="19"/>
      <c r="M59" s="26"/>
      <c r="N59" s="26"/>
      <c r="O59" s="26"/>
      <c r="P59" s="26"/>
      <c r="Q59" s="26"/>
      <c r="R59" s="27"/>
      <c r="S59" s="27"/>
      <c r="T59" s="23"/>
      <c r="U59" s="23"/>
      <c r="V59" s="23"/>
      <c r="W59" s="23"/>
      <c r="X59" s="23"/>
      <c r="Y59" s="23"/>
    </row>
    <row r="60" spans="1:25" s="5" customFormat="1" ht="12.75" x14ac:dyDescent="0.2">
      <c r="A60" s="19"/>
      <c r="C60" s="19"/>
      <c r="D60" s="19"/>
      <c r="F60" s="31" t="s">
        <v>31</v>
      </c>
      <c r="G60" s="21"/>
      <c r="H60" s="19"/>
      <c r="I60" s="19"/>
      <c r="J60" s="19"/>
      <c r="K60" s="19"/>
      <c r="M60" s="26"/>
      <c r="N60" s="26"/>
      <c r="O60" s="26"/>
      <c r="P60" s="26"/>
      <c r="Q60" s="26"/>
      <c r="R60" s="27"/>
      <c r="S60" s="27"/>
      <c r="T60" s="23"/>
      <c r="U60" s="23"/>
      <c r="V60" s="23"/>
      <c r="W60" s="23"/>
      <c r="X60" s="23"/>
      <c r="Y60" s="23"/>
    </row>
    <row r="61" spans="1:25" s="5" customFormat="1" ht="12.75" x14ac:dyDescent="0.2">
      <c r="A61" s="19"/>
      <c r="J61" s="19"/>
      <c r="K61" s="19"/>
      <c r="M61" s="26"/>
      <c r="N61" s="26"/>
      <c r="O61" s="26"/>
      <c r="P61" s="26"/>
      <c r="Q61" s="26"/>
      <c r="R61" s="27"/>
      <c r="S61" s="27"/>
      <c r="T61" s="23"/>
      <c r="U61" s="23"/>
      <c r="V61" s="23"/>
      <c r="W61" s="23"/>
      <c r="X61" s="23"/>
      <c r="Y61" s="23"/>
    </row>
    <row r="62" spans="1:25" s="5" customFormat="1" ht="12.75" x14ac:dyDescent="0.2">
      <c r="A62" s="19"/>
      <c r="B62" s="19"/>
      <c r="C62" s="19"/>
      <c r="D62" s="19"/>
      <c r="E62" s="19"/>
      <c r="F62" s="19"/>
      <c r="G62" s="19"/>
      <c r="H62" s="19"/>
      <c r="I62" s="19"/>
      <c r="J62" s="19"/>
      <c r="K62" s="19"/>
      <c r="M62" s="26"/>
      <c r="N62" s="26"/>
      <c r="O62" s="26"/>
      <c r="P62" s="26"/>
      <c r="Q62" s="26"/>
      <c r="R62" s="27"/>
      <c r="S62" s="27"/>
      <c r="T62" s="23"/>
      <c r="U62" s="23"/>
      <c r="V62" s="23"/>
      <c r="W62" s="23"/>
      <c r="X62" s="23"/>
      <c r="Y62" s="23"/>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xr:uid="{00000000-0004-0000-0000-000000000000}"/>
    <hyperlink ref="F50" r:id="rId2" display="www.abbottaerospace.com/library/xl-viking" xr:uid="{00000000-0004-0000-0000-000001000000}"/>
    <hyperlink ref="F60" r:id="rId3" xr:uid="{00000000-0004-0000-0000-000002000000}"/>
    <hyperlink ref="F57" r:id="rId4" display="www.abbottaerospace.com/library/donate" xr:uid="{00000000-0004-0000-0000-000003000000}"/>
    <hyperlink ref="F25" r:id="rId5" display="www.abbottaerospace.com/library/subscribe" xr:uid="{00000000-0004-0000-0000-000004000000}"/>
  </hyperlinks>
  <pageMargins left="0.47244094488188981" right="0.23622047244094491" top="0.31496062992125984" bottom="0.82677165354330717" header="0.31496062992125984" footer="0.47244094488188981"/>
  <pageSetup scale="95" orientation="portrait" r:id="rId6"/>
  <headerFooter alignWithMargins="0">
    <oddFooter>&amp;C&amp;"Arial,Bold"ABBOTT AEROSPACE INC. PROPRIETARY INFORMATION&amp;"Arial,Regular"
Subject to restrictions on the cover or first page</oddFooter>
  </headerFooter>
  <drawing r:id="rId7"/>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F5AA-D548-4161-A0DB-277ADABB93A9}">
  <sheetPr>
    <tabColor indexed="49"/>
  </sheetPr>
  <dimension ref="A1:GC111"/>
  <sheetViews>
    <sheetView tabSelected="1" view="pageBreakPreview" zoomScaleNormal="100" zoomScaleSheetLayoutView="100" workbookViewId="0">
      <selection activeCell="I97" sqref="I97"/>
    </sheetView>
  </sheetViews>
  <sheetFormatPr defaultRowHeight="12.75" x14ac:dyDescent="0.2"/>
  <cols>
    <col min="1" max="11" width="9" style="5" customWidth="1"/>
    <col min="12" max="12" width="4" style="23" customWidth="1"/>
    <col min="13" max="13" width="5.85546875" style="41" customWidth="1"/>
    <col min="14" max="14" width="4.42578125" style="39" customWidth="1"/>
    <col min="15" max="17" width="4.42578125" style="41" customWidth="1"/>
    <col min="18" max="18" width="3.5703125" style="45" customWidth="1"/>
    <col min="19" max="19" width="5.42578125" style="45" customWidth="1"/>
    <col min="20" max="20" width="6.5703125" style="47" customWidth="1"/>
    <col min="21" max="21" width="6.7109375" style="47" customWidth="1"/>
    <col min="22" max="30" width="6.5703125" style="47" customWidth="1"/>
    <col min="31" max="171" width="9.140625" style="13"/>
    <col min="172" max="16384" width="9.140625" style="5"/>
  </cols>
  <sheetData>
    <row r="1" spans="1:185" x14ac:dyDescent="0.2">
      <c r="A1" s="1"/>
      <c r="B1" s="2" t="s">
        <v>1</v>
      </c>
      <c r="C1" s="3" t="s">
        <v>32</v>
      </c>
      <c r="D1" s="1"/>
      <c r="E1" s="1"/>
      <c r="F1" s="2" t="s">
        <v>8</v>
      </c>
      <c r="G1" s="4">
        <f>X1</f>
        <v>1</v>
      </c>
      <c r="H1" s="1"/>
      <c r="I1" s="1"/>
      <c r="J1" s="1"/>
      <c r="K1" s="1"/>
      <c r="L1" s="5"/>
      <c r="M1" s="36" t="s">
        <v>33</v>
      </c>
      <c r="N1" s="36" t="s">
        <v>34</v>
      </c>
      <c r="O1" s="36" t="s">
        <v>35</v>
      </c>
      <c r="P1" s="36" t="s">
        <v>35</v>
      </c>
      <c r="Q1" s="36" t="s">
        <v>35</v>
      </c>
      <c r="R1" s="36" t="s">
        <v>36</v>
      </c>
      <c r="S1" s="37" t="s">
        <v>37</v>
      </c>
      <c r="T1" s="38" t="s">
        <v>38</v>
      </c>
      <c r="U1" s="5"/>
      <c r="V1" s="5"/>
      <c r="W1" s="6" t="s">
        <v>39</v>
      </c>
      <c r="X1" s="7">
        <f>SUM(M:M)</f>
        <v>1</v>
      </c>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row>
    <row r="2" spans="1:185" x14ac:dyDescent="0.2">
      <c r="A2" s="1"/>
      <c r="B2" s="2" t="s">
        <v>2</v>
      </c>
      <c r="C2" s="3" t="s">
        <v>0</v>
      </c>
      <c r="D2" s="1"/>
      <c r="E2" s="1"/>
      <c r="F2" s="2" t="s">
        <v>5</v>
      </c>
      <c r="G2" s="3" t="s">
        <v>40</v>
      </c>
      <c r="H2" s="1"/>
      <c r="I2" s="1"/>
      <c r="J2" s="1"/>
      <c r="K2" s="1"/>
      <c r="L2" s="5"/>
      <c r="M2" s="39" t="s">
        <v>41</v>
      </c>
      <c r="N2" s="39" t="s">
        <v>41</v>
      </c>
      <c r="O2" s="39" t="s">
        <v>34</v>
      </c>
      <c r="P2" s="39" t="s">
        <v>34</v>
      </c>
      <c r="Q2" s="39" t="s">
        <v>34</v>
      </c>
      <c r="R2" s="39" t="s">
        <v>41</v>
      </c>
      <c r="S2" s="40" t="s">
        <v>41</v>
      </c>
      <c r="T2" s="41"/>
      <c r="U2" s="5"/>
      <c r="V2" s="5"/>
      <c r="W2" s="6" t="s">
        <v>42</v>
      </c>
      <c r="X2" s="7">
        <f>SUM(N:N)</f>
        <v>0</v>
      </c>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row>
    <row r="3" spans="1:185" x14ac:dyDescent="0.2">
      <c r="A3" s="1"/>
      <c r="B3" s="2" t="s">
        <v>3</v>
      </c>
      <c r="C3" s="8" t="s">
        <v>43</v>
      </c>
      <c r="D3" s="1"/>
      <c r="E3" s="1"/>
      <c r="F3" s="2" t="s">
        <v>4</v>
      </c>
      <c r="G3" s="3" t="s">
        <v>44</v>
      </c>
      <c r="H3" s="1"/>
      <c r="I3" s="1"/>
      <c r="J3" s="1"/>
      <c r="K3" s="1"/>
      <c r="L3" s="5"/>
      <c r="M3" s="39"/>
      <c r="O3" s="39"/>
      <c r="P3" s="39"/>
      <c r="Q3" s="39"/>
      <c r="R3" s="39"/>
      <c r="S3" s="40"/>
      <c r="T3" s="41"/>
      <c r="U3" s="5"/>
      <c r="V3" s="5"/>
      <c r="W3" s="6" t="s">
        <v>45</v>
      </c>
      <c r="X3" s="7">
        <f>SUM(O:O)</f>
        <v>0</v>
      </c>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row>
    <row r="4" spans="1:185" x14ac:dyDescent="0.2">
      <c r="A4" s="1"/>
      <c r="B4" s="2" t="s">
        <v>9</v>
      </c>
      <c r="C4" s="4"/>
      <c r="D4" s="1"/>
      <c r="E4" s="1"/>
      <c r="F4" s="2" t="s">
        <v>10</v>
      </c>
      <c r="G4" s="3" t="s">
        <v>46</v>
      </c>
      <c r="H4" s="1"/>
      <c r="I4" s="1"/>
      <c r="J4" s="1"/>
      <c r="K4" s="1"/>
      <c r="L4" s="5"/>
      <c r="M4" s="39"/>
      <c r="O4" s="39"/>
      <c r="P4" s="39"/>
      <c r="Q4" s="42"/>
      <c r="R4" s="43"/>
      <c r="S4" s="44"/>
      <c r="T4" s="41"/>
      <c r="U4" s="5"/>
      <c r="V4" s="5"/>
      <c r="W4" s="6" t="s">
        <v>45</v>
      </c>
      <c r="X4" s="7">
        <f>SUM(P:P)</f>
        <v>0</v>
      </c>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row>
    <row r="5" spans="1:185" x14ac:dyDescent="0.2">
      <c r="A5" s="1"/>
      <c r="B5" s="2" t="s">
        <v>11</v>
      </c>
      <c r="C5" s="4" t="s">
        <v>47</v>
      </c>
      <c r="D5" s="1"/>
      <c r="E5" s="2"/>
      <c r="F5" s="1"/>
      <c r="G5" s="1"/>
      <c r="H5" s="1"/>
      <c r="I5" s="1"/>
      <c r="J5" s="1"/>
      <c r="K5" s="1"/>
      <c r="L5" s="5"/>
      <c r="M5" s="39"/>
      <c r="O5" s="39"/>
      <c r="P5" s="39"/>
      <c r="Q5" s="42"/>
      <c r="R5" s="43"/>
      <c r="S5" s="44"/>
      <c r="T5" s="41"/>
      <c r="U5" s="5"/>
      <c r="V5" s="5"/>
      <c r="W5" s="6" t="s">
        <v>45</v>
      </c>
      <c r="X5" s="7">
        <f>SUM(Q:Q)</f>
        <v>0</v>
      </c>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row>
    <row r="6" spans="1:185" x14ac:dyDescent="0.2">
      <c r="A6" s="1"/>
      <c r="B6" s="1" t="s">
        <v>6</v>
      </c>
      <c r="C6" s="9"/>
      <c r="D6" s="1"/>
      <c r="E6" s="1"/>
      <c r="F6" s="1"/>
      <c r="G6" s="1"/>
      <c r="H6" s="1"/>
      <c r="I6" s="1"/>
      <c r="J6" s="1"/>
      <c r="K6" s="1"/>
      <c r="L6" s="5"/>
      <c r="M6" s="39"/>
      <c r="O6" s="39"/>
      <c r="P6" s="39"/>
      <c r="Q6" s="42"/>
      <c r="R6" s="43"/>
      <c r="S6" s="44"/>
      <c r="T6" s="41"/>
      <c r="U6" s="5"/>
      <c r="V6" s="5"/>
      <c r="W6" s="6" t="s">
        <v>48</v>
      </c>
      <c r="X6" s="7">
        <f>SUM(R:R)</f>
        <v>0</v>
      </c>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row>
    <row r="7" spans="1:185" x14ac:dyDescent="0.2">
      <c r="A7" s="1"/>
      <c r="B7" s="1"/>
      <c r="C7" s="1"/>
      <c r="D7" s="1"/>
      <c r="E7" s="1"/>
      <c r="F7" s="1"/>
      <c r="G7" s="1"/>
      <c r="H7" s="1"/>
      <c r="I7" s="1"/>
      <c r="J7" s="1"/>
      <c r="K7" s="1"/>
      <c r="L7" s="5"/>
      <c r="M7" s="39"/>
      <c r="O7" s="39"/>
      <c r="P7" s="39"/>
      <c r="Q7" s="42"/>
      <c r="R7" s="43"/>
      <c r="S7" s="44"/>
      <c r="T7" s="41"/>
      <c r="U7" s="5"/>
      <c r="V7" s="5"/>
      <c r="W7" s="6" t="s">
        <v>49</v>
      </c>
      <c r="X7" s="7">
        <f>SUM(S:S)</f>
        <v>0</v>
      </c>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row>
    <row r="8" spans="1:185" x14ac:dyDescent="0.2">
      <c r="A8" s="16"/>
      <c r="E8" s="6" t="s">
        <v>1</v>
      </c>
      <c r="F8" s="7" t="str">
        <f>$C$1</f>
        <v>S. Abbott</v>
      </c>
      <c r="H8" s="10"/>
      <c r="I8" s="6" t="s">
        <v>50</v>
      </c>
      <c r="J8" s="11" t="str">
        <f>$G$2</f>
        <v>AA-SM-026-053</v>
      </c>
      <c r="K8" s="12"/>
      <c r="L8" s="13"/>
      <c r="M8" s="39"/>
      <c r="O8" s="39"/>
      <c r="P8" s="39"/>
      <c r="S8" s="46"/>
      <c r="T8" s="45"/>
      <c r="AD8" s="48"/>
    </row>
    <row r="9" spans="1:185" s="50" customFormat="1" x14ac:dyDescent="0.2">
      <c r="A9" s="5"/>
      <c r="B9" s="5"/>
      <c r="C9" s="5"/>
      <c r="D9" s="5"/>
      <c r="E9" s="6" t="s">
        <v>2</v>
      </c>
      <c r="F9" s="10" t="str">
        <f>$C$2</f>
        <v>R. Abbott</v>
      </c>
      <c r="G9" s="5"/>
      <c r="H9" s="10"/>
      <c r="I9" s="6" t="s">
        <v>51</v>
      </c>
      <c r="J9" s="12" t="str">
        <f>$G$3</f>
        <v>A</v>
      </c>
      <c r="K9" s="12"/>
      <c r="L9" s="13"/>
      <c r="M9" s="39">
        <v>1</v>
      </c>
      <c r="N9" s="39"/>
      <c r="O9" s="39"/>
      <c r="P9" s="39"/>
      <c r="Q9" s="49"/>
      <c r="R9" s="45"/>
      <c r="S9" s="46"/>
      <c r="T9" s="45"/>
      <c r="U9" s="47"/>
      <c r="V9" s="47"/>
      <c r="W9" s="47"/>
      <c r="X9" s="47"/>
      <c r="Y9" s="47"/>
      <c r="Z9" s="47"/>
      <c r="AA9" s="47"/>
      <c r="AB9" s="47"/>
      <c r="AC9" s="47"/>
      <c r="AD9" s="47"/>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row>
    <row r="10" spans="1:185" x14ac:dyDescent="0.2">
      <c r="E10" s="6" t="s">
        <v>3</v>
      </c>
      <c r="F10" s="10" t="str">
        <f>$C$3</f>
        <v>27/08/2017</v>
      </c>
      <c r="H10" s="10"/>
      <c r="I10" s="6" t="s">
        <v>52</v>
      </c>
      <c r="J10" s="7" t="str">
        <f>L10&amp;" of "&amp;$G$1</f>
        <v>1 of 1</v>
      </c>
      <c r="K10" s="10"/>
      <c r="L10" s="13">
        <f>SUM($M$1:M9)</f>
        <v>1</v>
      </c>
      <c r="M10" s="39"/>
      <c r="O10" s="39"/>
      <c r="P10" s="39"/>
      <c r="S10" s="46"/>
      <c r="T10" s="45"/>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c r="BQ10" s="47"/>
      <c r="BR10" s="47"/>
      <c r="BS10" s="47"/>
      <c r="BT10" s="47"/>
      <c r="BU10" s="47"/>
      <c r="BV10" s="47"/>
      <c r="BW10" s="47"/>
      <c r="BX10" s="47"/>
      <c r="BY10" s="47"/>
      <c r="BZ10" s="47"/>
      <c r="CA10" s="47"/>
      <c r="CB10" s="47"/>
      <c r="CC10" s="47"/>
      <c r="CD10" s="47"/>
      <c r="CE10" s="47"/>
      <c r="CF10" s="47"/>
      <c r="CG10" s="47"/>
      <c r="CH10" s="47"/>
      <c r="CI10" s="47"/>
      <c r="CJ10" s="47"/>
      <c r="CK10" s="47"/>
      <c r="CL10" s="47"/>
      <c r="CM10" s="47"/>
      <c r="CN10" s="47"/>
      <c r="CO10" s="47"/>
      <c r="CP10" s="47"/>
      <c r="CQ10" s="47"/>
      <c r="CR10" s="47"/>
      <c r="CS10" s="47"/>
      <c r="CT10" s="47"/>
      <c r="CU10" s="47"/>
      <c r="CV10" s="47"/>
      <c r="CW10" s="47"/>
      <c r="CX10" s="47"/>
      <c r="CY10" s="47"/>
      <c r="CZ10" s="47"/>
      <c r="DA10" s="47"/>
      <c r="DB10" s="47"/>
      <c r="DC10" s="47"/>
      <c r="DD10" s="47"/>
      <c r="DE10" s="47"/>
      <c r="DF10" s="47"/>
      <c r="DG10" s="47"/>
      <c r="DH10" s="47"/>
      <c r="DI10" s="47"/>
      <c r="DJ10" s="47"/>
      <c r="DK10" s="47"/>
      <c r="DL10" s="47"/>
      <c r="DM10" s="47"/>
      <c r="DN10" s="47"/>
      <c r="DO10" s="47"/>
      <c r="DP10" s="47"/>
      <c r="DQ10" s="47"/>
      <c r="DR10" s="47"/>
      <c r="DS10" s="47"/>
      <c r="DT10" s="47"/>
      <c r="DU10" s="47"/>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47"/>
      <c r="FK10" s="47"/>
      <c r="FL10" s="47"/>
      <c r="FM10" s="47"/>
      <c r="FN10" s="47"/>
      <c r="FO10" s="47"/>
      <c r="FP10" s="47"/>
      <c r="FQ10" s="47"/>
      <c r="FR10" s="47"/>
      <c r="FS10" s="47"/>
      <c r="FT10" s="47"/>
      <c r="FU10" s="47"/>
      <c r="FV10" s="47"/>
      <c r="FW10" s="47"/>
      <c r="FX10" s="47"/>
      <c r="FY10" s="47"/>
      <c r="FZ10" s="47"/>
      <c r="GA10" s="47"/>
      <c r="GB10" s="47"/>
      <c r="GC10" s="47"/>
    </row>
    <row r="11" spans="1:185" x14ac:dyDescent="0.2">
      <c r="E11" s="6" t="s">
        <v>53</v>
      </c>
      <c r="F11" s="10" t="str">
        <f>$C$5</f>
        <v>STANDARD SPREADSHEET METHOD</v>
      </c>
      <c r="I11" s="14"/>
      <c r="J11" s="7"/>
      <c r="L11" s="5"/>
      <c r="M11" s="39"/>
      <c r="O11" s="39"/>
      <c r="P11" s="39"/>
      <c r="S11" s="46"/>
      <c r="T11" s="45"/>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c r="BT11" s="47"/>
      <c r="BU11" s="47"/>
      <c r="BV11" s="47"/>
      <c r="BW11" s="47"/>
      <c r="BX11" s="47"/>
      <c r="BY11" s="47"/>
      <c r="BZ11" s="47"/>
      <c r="CA11" s="47"/>
      <c r="CB11" s="47"/>
      <c r="CC11" s="47"/>
      <c r="CD11" s="47"/>
      <c r="CE11" s="47"/>
      <c r="CF11" s="47"/>
      <c r="CG11" s="47"/>
      <c r="CH11" s="47"/>
      <c r="CI11" s="47"/>
      <c r="CJ11" s="47"/>
      <c r="CK11" s="47"/>
      <c r="CL11" s="47"/>
      <c r="CM11" s="47"/>
      <c r="CN11" s="47"/>
      <c r="CO11" s="47"/>
      <c r="CP11" s="47"/>
      <c r="CQ11" s="47"/>
      <c r="CR11" s="47"/>
      <c r="CS11" s="47"/>
      <c r="CT11" s="47"/>
      <c r="CU11" s="47"/>
      <c r="CV11" s="47"/>
      <c r="CW11" s="47"/>
      <c r="CX11" s="47"/>
      <c r="CY11" s="47"/>
      <c r="CZ11" s="47"/>
      <c r="DA11" s="47"/>
      <c r="DB11" s="47"/>
      <c r="DC11" s="47"/>
      <c r="DD11" s="47"/>
      <c r="DE11" s="47"/>
      <c r="DF11" s="47"/>
      <c r="DG11" s="47"/>
      <c r="DH11" s="47"/>
      <c r="DI11" s="47"/>
      <c r="DJ11" s="47"/>
      <c r="DK11" s="47"/>
      <c r="DL11" s="47"/>
      <c r="DM11" s="47"/>
      <c r="DN11" s="47"/>
      <c r="DO11" s="47"/>
      <c r="DP11" s="47"/>
      <c r="DQ11" s="47"/>
      <c r="DR11" s="47"/>
      <c r="DS11" s="47"/>
      <c r="DT11" s="47"/>
      <c r="DU11" s="47"/>
      <c r="DV11" s="47"/>
      <c r="DW11" s="47"/>
      <c r="DX11" s="47"/>
      <c r="DY11" s="47"/>
      <c r="DZ11" s="47"/>
      <c r="EA11" s="47"/>
      <c r="EB11" s="47"/>
      <c r="EC11" s="47"/>
      <c r="ED11" s="47"/>
      <c r="EE11" s="47"/>
      <c r="EF11" s="47"/>
      <c r="EG11" s="47"/>
      <c r="EH11" s="47"/>
      <c r="EI11" s="47"/>
      <c r="EJ11" s="47"/>
      <c r="EK11" s="47"/>
      <c r="EL11" s="47"/>
      <c r="EM11" s="47"/>
      <c r="EN11" s="47"/>
      <c r="EO11" s="47"/>
      <c r="EP11" s="47"/>
      <c r="EQ11" s="47"/>
      <c r="ER11" s="47"/>
      <c r="ES11" s="47"/>
      <c r="ET11" s="47"/>
      <c r="EU11" s="47"/>
      <c r="EV11" s="47"/>
      <c r="EW11" s="47"/>
      <c r="EX11" s="47"/>
      <c r="EY11" s="47"/>
      <c r="EZ11" s="47"/>
      <c r="FA11" s="47"/>
      <c r="FB11" s="47"/>
      <c r="FC11" s="47"/>
      <c r="FD11" s="47"/>
      <c r="FE11" s="47"/>
      <c r="FF11" s="47"/>
      <c r="FG11" s="47"/>
      <c r="FH11" s="47"/>
      <c r="FI11" s="47"/>
      <c r="FJ11" s="47"/>
      <c r="FK11" s="47"/>
      <c r="FL11" s="47"/>
      <c r="FM11" s="47"/>
      <c r="FN11" s="47"/>
      <c r="FO11" s="47"/>
      <c r="FP11" s="47"/>
      <c r="FQ11" s="47"/>
      <c r="FR11" s="47"/>
      <c r="FS11" s="47"/>
      <c r="FT11" s="47"/>
      <c r="FU11" s="47"/>
      <c r="FV11" s="47"/>
      <c r="FW11" s="47"/>
      <c r="FX11" s="47"/>
      <c r="FY11" s="47"/>
      <c r="FZ11" s="47"/>
      <c r="GA11" s="47"/>
      <c r="GB11" s="47"/>
      <c r="GC11" s="47"/>
    </row>
    <row r="12" spans="1:185" ht="15.75" x14ac:dyDescent="0.25">
      <c r="A12" s="51"/>
      <c r="B12" s="15" t="str">
        <f>$G$4</f>
        <v>FRAMEWORK ANALYSIS - VERTICAL TRIANGLE DIST. LOAD, LOWER PEAK, FIXED SUPPORT</v>
      </c>
      <c r="C12" s="51"/>
      <c r="D12" s="51"/>
      <c r="E12" s="51"/>
      <c r="F12" s="51"/>
      <c r="G12" s="51"/>
      <c r="H12" s="51"/>
      <c r="I12" s="51"/>
      <c r="J12" s="51"/>
      <c r="K12" s="51"/>
      <c r="S12" s="46"/>
      <c r="T12" s="45"/>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c r="BT12" s="47"/>
      <c r="BU12" s="47"/>
      <c r="BV12" s="47"/>
      <c r="BW12" s="47"/>
      <c r="BX12" s="47"/>
      <c r="BY12" s="47"/>
      <c r="BZ12" s="47"/>
      <c r="CA12" s="47"/>
      <c r="CB12" s="47"/>
      <c r="CC12" s="47"/>
      <c r="CD12" s="47"/>
      <c r="CE12" s="47"/>
      <c r="CF12" s="47"/>
      <c r="CG12" s="47"/>
      <c r="CH12" s="47"/>
      <c r="CI12" s="47"/>
      <c r="CJ12" s="47"/>
      <c r="CK12" s="47"/>
      <c r="CL12" s="47"/>
      <c r="CM12" s="47"/>
      <c r="CN12" s="47"/>
      <c r="CO12" s="47"/>
      <c r="CP12" s="47"/>
      <c r="CQ12" s="47"/>
      <c r="CR12" s="47"/>
      <c r="CS12" s="47"/>
      <c r="CT12" s="47"/>
      <c r="CU12" s="47"/>
      <c r="CV12" s="47"/>
      <c r="CW12" s="47"/>
      <c r="CX12" s="47"/>
      <c r="CY12" s="47"/>
      <c r="CZ12" s="47"/>
      <c r="DA12" s="47"/>
      <c r="DB12" s="47"/>
      <c r="DC12" s="47"/>
      <c r="DD12" s="47"/>
      <c r="DE12" s="47"/>
      <c r="DF12" s="47"/>
      <c r="DG12" s="47"/>
      <c r="DH12" s="47"/>
      <c r="DI12" s="47"/>
      <c r="DJ12" s="47"/>
      <c r="DK12" s="47"/>
      <c r="DL12" s="47"/>
      <c r="DM12" s="47"/>
      <c r="DN12" s="47"/>
      <c r="DO12" s="47"/>
      <c r="DP12" s="47"/>
      <c r="DQ12" s="47"/>
      <c r="DR12" s="47"/>
      <c r="DS12" s="47"/>
      <c r="DT12" s="47"/>
      <c r="DU12" s="47"/>
      <c r="DV12" s="47"/>
      <c r="DW12" s="47"/>
      <c r="DX12" s="47"/>
      <c r="DY12" s="47"/>
      <c r="DZ12" s="47"/>
      <c r="EA12" s="47"/>
      <c r="EB12" s="47"/>
      <c r="EC12" s="47"/>
      <c r="ED12" s="47"/>
      <c r="EE12" s="47"/>
      <c r="EF12" s="47"/>
      <c r="EG12" s="47"/>
      <c r="EH12" s="47"/>
      <c r="EI12" s="47"/>
      <c r="EJ12" s="47"/>
      <c r="EK12" s="47"/>
      <c r="EL12" s="47"/>
      <c r="EM12" s="47"/>
      <c r="EN12" s="47"/>
      <c r="EO12" s="47"/>
      <c r="EP12" s="47"/>
      <c r="EQ12" s="47"/>
      <c r="ER12" s="47"/>
      <c r="ES12" s="47"/>
      <c r="ET12" s="47"/>
      <c r="EU12" s="47"/>
      <c r="EV12" s="47"/>
      <c r="EW12" s="47"/>
      <c r="EX12" s="47"/>
      <c r="EY12" s="47"/>
      <c r="EZ12" s="47"/>
      <c r="FA12" s="47"/>
      <c r="FB12" s="47"/>
      <c r="FC12" s="47"/>
      <c r="FD12" s="47"/>
      <c r="FE12" s="47"/>
      <c r="FF12" s="47"/>
      <c r="FG12" s="47"/>
      <c r="FH12" s="47"/>
      <c r="FI12" s="47"/>
      <c r="FJ12" s="47"/>
      <c r="FK12" s="47"/>
      <c r="FL12" s="47"/>
      <c r="FM12" s="47"/>
      <c r="FN12" s="47"/>
      <c r="FO12" s="47"/>
      <c r="FP12" s="47"/>
      <c r="FQ12" s="47"/>
      <c r="FR12" s="47"/>
      <c r="FS12" s="47"/>
      <c r="FT12" s="47"/>
      <c r="FU12" s="47"/>
      <c r="FV12" s="47"/>
      <c r="FW12" s="47"/>
      <c r="FX12" s="47"/>
      <c r="FY12" s="47"/>
      <c r="FZ12" s="47"/>
      <c r="GA12" s="47"/>
      <c r="GB12" s="47"/>
      <c r="GC12" s="47"/>
    </row>
    <row r="13" spans="1:185" x14ac:dyDescent="0.2">
      <c r="A13" s="52"/>
      <c r="B13" s="53" t="s">
        <v>54</v>
      </c>
      <c r="C13" s="53"/>
      <c r="D13" s="53"/>
      <c r="E13" s="52" t="s">
        <v>55</v>
      </c>
      <c r="K13" s="23"/>
      <c r="S13" s="46"/>
      <c r="T13" s="45"/>
    </row>
    <row r="14" spans="1:185" x14ac:dyDescent="0.2">
      <c r="E14" s="1"/>
      <c r="K14" s="23"/>
    </row>
    <row r="15" spans="1:185" x14ac:dyDescent="0.2">
      <c r="B15" s="1"/>
      <c r="C15" s="54"/>
      <c r="D15" s="1"/>
      <c r="E15" s="1"/>
      <c r="F15" s="10" t="s">
        <v>56</v>
      </c>
      <c r="G15" s="24" t="s">
        <v>57</v>
      </c>
      <c r="H15" s="55">
        <v>19</v>
      </c>
      <c r="I15" s="23" t="s">
        <v>58</v>
      </c>
      <c r="J15" s="23"/>
      <c r="K15" s="23"/>
      <c r="L15" s="56"/>
    </row>
    <row r="16" spans="1:185" x14ac:dyDescent="0.2">
      <c r="C16" s="1"/>
      <c r="D16" s="1"/>
      <c r="E16" s="2"/>
      <c r="G16" s="24" t="s">
        <v>59</v>
      </c>
      <c r="H16" s="55">
        <v>6</v>
      </c>
      <c r="I16" s="23" t="s">
        <v>60</v>
      </c>
      <c r="J16" s="23"/>
      <c r="K16" s="23"/>
      <c r="L16" s="56"/>
    </row>
    <row r="17" spans="1:171" s="41" customFormat="1" x14ac:dyDescent="0.2">
      <c r="A17" s="5"/>
      <c r="B17" s="1"/>
      <c r="C17" s="5"/>
      <c r="D17" s="5"/>
      <c r="E17" s="5"/>
      <c r="F17" s="5"/>
      <c r="G17" s="24" t="s">
        <v>61</v>
      </c>
      <c r="H17" s="55">
        <v>5</v>
      </c>
      <c r="I17" s="23" t="s">
        <v>60</v>
      </c>
      <c r="J17" s="23"/>
      <c r="K17" s="23"/>
      <c r="L17" s="56"/>
      <c r="N17" s="39"/>
      <c r="R17" s="45"/>
      <c r="S17" s="45"/>
      <c r="T17" s="47"/>
      <c r="U17" s="47"/>
      <c r="V17" s="47"/>
      <c r="W17" s="47"/>
      <c r="X17" s="47"/>
      <c r="Y17" s="47"/>
      <c r="Z17" s="47"/>
      <c r="AA17" s="47"/>
      <c r="AB17" s="47"/>
      <c r="AC17" s="47"/>
      <c r="AD17" s="47"/>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row>
    <row r="18" spans="1:171" s="41" customFormat="1" x14ac:dyDescent="0.2">
      <c r="A18" s="5"/>
      <c r="B18" s="5"/>
      <c r="C18" s="5"/>
      <c r="D18" s="5"/>
      <c r="E18" s="5"/>
      <c r="F18" s="5"/>
      <c r="G18" s="23"/>
      <c r="H18" s="23"/>
      <c r="I18" s="23"/>
      <c r="J18" s="23"/>
      <c r="K18" s="23"/>
      <c r="L18" s="56"/>
      <c r="N18" s="39"/>
      <c r="R18" s="45"/>
      <c r="S18" s="45"/>
      <c r="T18" s="47"/>
      <c r="U18" s="47"/>
      <c r="V18" s="47"/>
      <c r="W18" s="47"/>
      <c r="X18" s="47"/>
      <c r="Y18" s="47"/>
      <c r="Z18" s="47"/>
      <c r="AA18" s="47"/>
      <c r="AB18" s="47"/>
      <c r="AC18" s="47"/>
      <c r="AD18" s="47"/>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row>
    <row r="19" spans="1:171" s="41" customFormat="1" x14ac:dyDescent="0.2">
      <c r="A19" s="5"/>
      <c r="B19" s="1"/>
      <c r="C19" s="5"/>
      <c r="D19" s="5"/>
      <c r="E19" s="5"/>
      <c r="F19" s="5"/>
      <c r="G19" s="24" t="s">
        <v>62</v>
      </c>
      <c r="H19" s="55">
        <v>10</v>
      </c>
      <c r="I19" s="23"/>
      <c r="J19" s="23"/>
      <c r="K19" s="23"/>
      <c r="L19" s="56"/>
      <c r="N19" s="39"/>
      <c r="R19" s="45"/>
      <c r="S19" s="45"/>
      <c r="T19" s="47"/>
      <c r="U19" s="47"/>
      <c r="V19" s="47"/>
      <c r="W19" s="47"/>
      <c r="X19" s="47"/>
      <c r="Y19" s="47"/>
      <c r="Z19" s="47"/>
      <c r="AA19" s="47"/>
      <c r="AB19" s="47"/>
      <c r="AC19" s="47"/>
      <c r="AD19" s="47"/>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row>
    <row r="20" spans="1:171" s="41" customFormat="1" x14ac:dyDescent="0.2">
      <c r="A20" s="5"/>
      <c r="B20" s="1"/>
      <c r="C20" s="5"/>
      <c r="D20" s="5"/>
      <c r="E20" s="5"/>
      <c r="F20" s="5"/>
      <c r="G20" s="24" t="s">
        <v>63</v>
      </c>
      <c r="H20" s="57">
        <v>40</v>
      </c>
      <c r="I20" s="23" t="s">
        <v>60</v>
      </c>
      <c r="J20" s="23"/>
      <c r="K20" s="23"/>
      <c r="L20" s="56"/>
      <c r="N20" s="39"/>
      <c r="R20" s="45"/>
      <c r="S20" s="45"/>
      <c r="T20" s="47"/>
      <c r="U20" s="47"/>
      <c r="V20" s="47"/>
      <c r="W20" s="47"/>
      <c r="X20" s="47"/>
      <c r="Y20" s="47"/>
      <c r="Z20" s="47"/>
      <c r="AA20" s="47"/>
      <c r="AB20" s="47"/>
      <c r="AC20" s="47"/>
      <c r="AD20" s="47"/>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row>
    <row r="21" spans="1:171" s="41" customFormat="1" x14ac:dyDescent="0.2">
      <c r="A21" s="5"/>
      <c r="B21" s="1"/>
      <c r="C21" s="54"/>
      <c r="D21" s="58"/>
      <c r="E21" s="59"/>
      <c r="F21" s="58"/>
      <c r="G21" s="60"/>
      <c r="H21" s="57"/>
      <c r="I21" s="61"/>
      <c r="J21" s="62"/>
      <c r="K21" s="23"/>
      <c r="L21" s="56"/>
      <c r="N21" s="39"/>
      <c r="R21" s="45"/>
      <c r="S21" s="45"/>
      <c r="T21" s="47"/>
      <c r="U21" s="47"/>
      <c r="V21" s="47"/>
      <c r="W21" s="47"/>
      <c r="X21" s="47"/>
      <c r="Y21" s="47"/>
      <c r="Z21" s="47"/>
      <c r="AA21" s="47"/>
      <c r="AB21" s="47"/>
      <c r="AC21" s="47"/>
      <c r="AD21" s="47"/>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row>
    <row r="22" spans="1:171" s="41" customFormat="1" x14ac:dyDescent="0.2">
      <c r="A22" s="5"/>
      <c r="B22" s="1"/>
      <c r="C22" s="1"/>
      <c r="D22" s="58"/>
      <c r="E22" s="59"/>
      <c r="F22" s="58"/>
      <c r="G22" s="63" t="s">
        <v>64</v>
      </c>
      <c r="H22" s="64">
        <v>5</v>
      </c>
      <c r="I22" s="65" t="s">
        <v>65</v>
      </c>
      <c r="J22" s="51"/>
      <c r="K22" s="23"/>
      <c r="L22" s="56"/>
      <c r="N22" s="39"/>
      <c r="R22" s="45"/>
      <c r="S22" s="45"/>
      <c r="T22" s="47"/>
      <c r="U22" s="47"/>
      <c r="V22" s="47"/>
      <c r="W22" s="47"/>
      <c r="X22" s="47"/>
      <c r="Y22" s="47"/>
      <c r="Z22" s="47"/>
      <c r="AA22" s="47"/>
      <c r="AB22" s="47"/>
      <c r="AC22" s="47"/>
      <c r="AD22" s="47"/>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row>
    <row r="23" spans="1:171" s="41" customFormat="1" x14ac:dyDescent="0.2">
      <c r="A23" s="5"/>
      <c r="B23" s="1"/>
      <c r="C23" s="1"/>
      <c r="D23" s="5"/>
      <c r="E23" s="5"/>
      <c r="F23" s="66"/>
      <c r="G23" s="24" t="s">
        <v>66</v>
      </c>
      <c r="H23" s="57">
        <v>54</v>
      </c>
      <c r="I23" s="23" t="s">
        <v>65</v>
      </c>
      <c r="J23" s="23"/>
      <c r="K23" s="23"/>
      <c r="L23" s="56"/>
      <c r="N23" s="39"/>
      <c r="R23" s="45"/>
      <c r="S23" s="45"/>
      <c r="T23" s="47"/>
      <c r="U23" s="47"/>
      <c r="V23" s="47"/>
      <c r="W23" s="47"/>
      <c r="X23" s="47"/>
      <c r="Y23" s="47"/>
      <c r="Z23" s="47"/>
      <c r="AA23" s="47"/>
      <c r="AB23" s="47"/>
      <c r="AC23" s="47"/>
      <c r="AD23" s="47"/>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row>
    <row r="24" spans="1:171" s="41" customFormat="1" x14ac:dyDescent="0.2">
      <c r="A24" s="23"/>
      <c r="B24" s="23"/>
      <c r="C24" s="23"/>
      <c r="D24" s="23"/>
      <c r="E24" s="23"/>
      <c r="F24" s="5"/>
      <c r="G24" s="23"/>
      <c r="H24" s="23"/>
      <c r="I24" s="23"/>
      <c r="J24" s="23"/>
      <c r="K24" s="23"/>
      <c r="L24" s="23"/>
      <c r="N24" s="39"/>
      <c r="R24" s="45"/>
      <c r="S24" s="45"/>
      <c r="T24" s="47"/>
      <c r="U24" s="47"/>
      <c r="V24" s="47"/>
      <c r="W24" s="47"/>
      <c r="X24" s="47"/>
      <c r="Y24" s="47"/>
      <c r="Z24" s="47"/>
      <c r="AA24" s="47"/>
      <c r="AB24" s="47"/>
      <c r="AC24" s="47"/>
      <c r="AD24" s="47"/>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row>
    <row r="25" spans="1:171" s="41" customFormat="1" x14ac:dyDescent="0.2">
      <c r="A25" s="23"/>
      <c r="B25" s="23"/>
      <c r="C25" s="23"/>
      <c r="D25" s="23"/>
      <c r="E25" s="23"/>
      <c r="F25" s="23"/>
      <c r="G25" s="60" t="s">
        <v>67</v>
      </c>
      <c r="H25" s="67">
        <f>H15+H16</f>
        <v>25</v>
      </c>
      <c r="I25" s="68" t="s">
        <v>68</v>
      </c>
      <c r="J25" s="23"/>
      <c r="K25" s="23"/>
      <c r="L25" s="23"/>
      <c r="N25" s="39"/>
      <c r="R25" s="45"/>
      <c r="S25" s="45"/>
      <c r="T25" s="47"/>
      <c r="U25" s="47"/>
      <c r="V25" s="47"/>
      <c r="W25" s="47"/>
      <c r="X25" s="47"/>
      <c r="Y25" s="47"/>
      <c r="Z25" s="47"/>
      <c r="AA25" s="47"/>
      <c r="AB25" s="47"/>
      <c r="AC25" s="47"/>
      <c r="AD25" s="47"/>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row>
    <row r="26" spans="1:171" s="41" customFormat="1" x14ac:dyDescent="0.2">
      <c r="A26" s="23"/>
      <c r="B26" s="23"/>
      <c r="C26" s="23"/>
      <c r="D26" s="23"/>
      <c r="E26" s="23"/>
      <c r="F26" s="23"/>
      <c r="G26" s="24" t="s">
        <v>69</v>
      </c>
      <c r="H26" s="69">
        <f>H25-H17</f>
        <v>20</v>
      </c>
      <c r="I26" s="23" t="s">
        <v>60</v>
      </c>
      <c r="J26" s="23"/>
      <c r="K26" s="23"/>
      <c r="L26" s="23"/>
      <c r="N26" s="39"/>
      <c r="R26" s="45"/>
      <c r="S26" s="45"/>
      <c r="T26" s="47"/>
      <c r="U26" s="47"/>
      <c r="V26" s="47"/>
      <c r="W26" s="47"/>
      <c r="X26" s="47"/>
      <c r="Y26" s="47"/>
      <c r="Z26" s="47"/>
      <c r="AA26" s="47"/>
      <c r="AB26" s="47"/>
      <c r="AC26" s="47"/>
      <c r="AD26" s="47"/>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row>
    <row r="27" spans="1:171" s="41" customFormat="1" x14ac:dyDescent="0.2">
      <c r="A27" s="23"/>
      <c r="B27" s="23"/>
      <c r="C27" s="23"/>
      <c r="D27" s="23"/>
      <c r="E27" s="23"/>
      <c r="F27" s="23"/>
      <c r="G27" s="23"/>
      <c r="H27" s="23"/>
      <c r="I27" s="23"/>
      <c r="J27" s="23"/>
      <c r="K27" s="23"/>
      <c r="L27" s="23"/>
      <c r="N27" s="39"/>
      <c r="R27" s="45"/>
      <c r="S27" s="45"/>
      <c r="T27" s="47"/>
      <c r="U27" s="47"/>
      <c r="V27" s="47"/>
      <c r="W27" s="47"/>
      <c r="X27" s="47"/>
      <c r="Y27" s="47"/>
      <c r="Z27" s="47"/>
      <c r="AA27" s="47"/>
      <c r="AB27" s="47"/>
      <c r="AC27" s="47"/>
      <c r="AD27" s="47"/>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row>
    <row r="28" spans="1:171" x14ac:dyDescent="0.2">
      <c r="A28" s="23"/>
      <c r="B28" s="23"/>
      <c r="C28" s="23"/>
      <c r="D28" s="23"/>
      <c r="E28" s="23"/>
      <c r="F28" s="23"/>
      <c r="G28" s="23"/>
      <c r="H28" s="23"/>
      <c r="I28" s="23"/>
      <c r="J28" s="23"/>
      <c r="K28" s="23"/>
    </row>
    <row r="29" spans="1:171" s="41" customFormat="1" x14ac:dyDescent="0.2">
      <c r="A29" s="23"/>
      <c r="B29" s="23"/>
      <c r="C29" s="23"/>
      <c r="D29" s="23"/>
      <c r="E29" s="23"/>
      <c r="F29" s="23"/>
      <c r="G29" s="23"/>
      <c r="H29" s="23"/>
      <c r="I29" s="23"/>
      <c r="J29" s="23"/>
      <c r="K29" s="23"/>
      <c r="L29" s="23"/>
      <c r="N29" s="39"/>
      <c r="R29" s="45"/>
      <c r="S29" s="45"/>
      <c r="T29" s="47"/>
      <c r="U29" s="47"/>
      <c r="V29" s="47"/>
      <c r="W29" s="47"/>
      <c r="X29" s="47"/>
      <c r="Y29" s="47"/>
      <c r="Z29" s="47"/>
      <c r="AA29" s="47"/>
      <c r="AB29" s="47"/>
      <c r="AC29" s="47"/>
      <c r="AD29" s="47"/>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row>
    <row r="30" spans="1:171" s="41" customFormat="1" x14ac:dyDescent="0.2">
      <c r="A30" s="5"/>
      <c r="B30" s="54" t="s">
        <v>70</v>
      </c>
      <c r="C30" s="23"/>
      <c r="D30" s="23"/>
      <c r="E30" s="23"/>
      <c r="F30" s="23"/>
      <c r="G30" s="23"/>
      <c r="H30" s="23"/>
      <c r="I30" s="23"/>
      <c r="J30" s="23"/>
      <c r="K30" s="23"/>
      <c r="L30" s="23"/>
      <c r="N30" s="39"/>
      <c r="R30" s="45"/>
      <c r="S30" s="45"/>
      <c r="T30" s="47"/>
      <c r="U30" s="47"/>
      <c r="V30" s="47"/>
      <c r="W30" s="47"/>
      <c r="X30" s="47"/>
      <c r="Y30" s="47"/>
      <c r="Z30" s="47"/>
      <c r="AA30" s="47"/>
      <c r="AB30" s="47"/>
      <c r="AC30" s="47"/>
      <c r="AD30" s="47"/>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row>
    <row r="31" spans="1:171" s="41" customFormat="1" x14ac:dyDescent="0.2">
      <c r="A31" s="23"/>
      <c r="B31" s="23"/>
      <c r="C31" s="23"/>
      <c r="D31" s="23"/>
      <c r="E31" s="23"/>
      <c r="F31" s="23"/>
      <c r="G31" s="23"/>
      <c r="H31" s="23"/>
      <c r="I31" s="23"/>
      <c r="J31" s="23"/>
      <c r="K31" s="23"/>
      <c r="L31" s="23"/>
      <c r="N31" s="39"/>
      <c r="R31" s="45"/>
      <c r="S31" s="45"/>
      <c r="T31" s="47"/>
      <c r="U31" s="47"/>
      <c r="V31" s="47"/>
      <c r="W31" s="47"/>
      <c r="X31" s="47"/>
      <c r="Y31" s="47"/>
      <c r="Z31" s="47"/>
      <c r="AA31" s="47"/>
      <c r="AB31" s="47"/>
      <c r="AC31" s="47"/>
      <c r="AD31" s="47"/>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row>
    <row r="32" spans="1:171" s="23" customFormat="1" x14ac:dyDescent="0.2">
      <c r="A32" s="6" t="s">
        <v>71</v>
      </c>
      <c r="B32" s="5" t="str">
        <f ca="1">[1]!xlv(B34)</f>
        <v>(I₂ × h) / (I₁ × L)</v>
      </c>
      <c r="E32" s="2" t="s">
        <v>73</v>
      </c>
      <c r="F32" s="71" t="str">
        <f ca="1">[1]!xlv(F34)</f>
        <v>w × (a² + (a × c) - 2 × c²) / (6 × L) - MA / L - MF / L</v>
      </c>
      <c r="G32" s="72"/>
      <c r="L32" s="41"/>
      <c r="M32" s="41"/>
      <c r="N32" s="45"/>
      <c r="O32" s="45"/>
      <c r="P32" s="47"/>
      <c r="Q32" s="47"/>
      <c r="R32" s="47"/>
      <c r="S32" s="45"/>
      <c r="T32" s="47"/>
      <c r="U32" s="47"/>
      <c r="V32" s="47"/>
      <c r="W32" s="47"/>
      <c r="X32" s="47"/>
      <c r="Y32" s="47"/>
      <c r="Z32" s="47"/>
      <c r="AA32" s="47"/>
      <c r="AB32" s="47"/>
      <c r="AC32" s="47"/>
      <c r="AD32" s="47"/>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c r="CY32" s="13"/>
      <c r="CZ32" s="13"/>
      <c r="DA32" s="13"/>
      <c r="DB32" s="13"/>
      <c r="DC32" s="13"/>
      <c r="DD32" s="13"/>
      <c r="DE32" s="13"/>
      <c r="DF32" s="13"/>
      <c r="DG32" s="13"/>
      <c r="DH32" s="13"/>
      <c r="DI32" s="13"/>
      <c r="DJ32" s="13"/>
      <c r="DK32" s="13"/>
      <c r="DL32" s="13"/>
      <c r="DM32" s="13"/>
      <c r="DN32" s="13"/>
      <c r="DO32" s="13"/>
      <c r="DP32" s="13"/>
      <c r="DQ32" s="13"/>
      <c r="DR32" s="13"/>
      <c r="DS32" s="13"/>
      <c r="DT32" s="13"/>
      <c r="DU32" s="13"/>
      <c r="DV32" s="13"/>
      <c r="DW32" s="13"/>
      <c r="DX32" s="13"/>
      <c r="DY32" s="13"/>
      <c r="DZ32" s="13"/>
      <c r="EA32" s="13"/>
      <c r="EB32" s="13"/>
      <c r="EC32" s="13"/>
      <c r="ED32" s="13"/>
      <c r="EE32" s="13"/>
      <c r="EF32" s="13"/>
      <c r="EG32" s="13"/>
      <c r="EH32" s="13"/>
      <c r="EI32" s="13"/>
      <c r="EJ32" s="13"/>
      <c r="EK32" s="13"/>
      <c r="EL32" s="13"/>
      <c r="EM32" s="13"/>
      <c r="EN32" s="13"/>
      <c r="EO32" s="13"/>
      <c r="EP32" s="13"/>
      <c r="EQ32" s="13"/>
      <c r="ER32" s="13"/>
      <c r="ES32" s="13"/>
      <c r="ET32" s="13"/>
      <c r="EU32" s="13"/>
      <c r="EV32" s="13"/>
      <c r="EW32" s="13"/>
      <c r="EX32" s="13"/>
      <c r="EY32" s="13"/>
      <c r="EZ32" s="13"/>
      <c r="FA32" s="13"/>
      <c r="FB32" s="13"/>
      <c r="FC32" s="13"/>
      <c r="FD32" s="13"/>
      <c r="FE32" s="13"/>
      <c r="FF32" s="13"/>
      <c r="FG32" s="13"/>
      <c r="FH32" s="13"/>
      <c r="FI32" s="13"/>
      <c r="FJ32" s="13"/>
      <c r="FK32" s="13"/>
      <c r="FL32" s="13"/>
      <c r="FM32" s="13"/>
      <c r="FN32" s="13"/>
      <c r="FO32" s="13"/>
    </row>
    <row r="33" spans="1:185" s="23" customFormat="1" x14ac:dyDescent="0.2">
      <c r="A33" s="6" t="s">
        <v>72</v>
      </c>
      <c r="B33" s="5" t="str">
        <f>[1]!xln(B34)</f>
        <v>(54 × 25) / (5 × 40)</v>
      </c>
      <c r="E33" s="6" t="s">
        <v>72</v>
      </c>
      <c r="F33" s="70" t="str">
        <f>[1]!xln(F34)</f>
        <v>10 × (19² + (19 × 5) - 2 × 5²) / (6 × 40) - 391 / 40 - (-17.1) / 40</v>
      </c>
      <c r="G33" s="5"/>
      <c r="L33" s="41"/>
      <c r="M33" s="41"/>
      <c r="N33" s="45"/>
      <c r="O33" s="45"/>
      <c r="P33" s="47"/>
      <c r="Q33" s="47"/>
      <c r="R33" s="47"/>
      <c r="S33" s="45"/>
      <c r="T33" s="47"/>
      <c r="U33" s="47"/>
      <c r="V33" s="47"/>
      <c r="W33" s="47"/>
      <c r="X33" s="47"/>
      <c r="Y33" s="47"/>
      <c r="Z33" s="47"/>
      <c r="AA33" s="47"/>
      <c r="AB33" s="47"/>
      <c r="AC33" s="47"/>
      <c r="AD33" s="47"/>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c r="CF33" s="13"/>
      <c r="CG33" s="13"/>
      <c r="CH33" s="13"/>
      <c r="CI33" s="13"/>
      <c r="CJ33" s="13"/>
      <c r="CK33" s="13"/>
      <c r="CL33" s="13"/>
      <c r="CM33" s="13"/>
      <c r="CN33" s="13"/>
      <c r="CO33" s="13"/>
      <c r="CP33" s="13"/>
      <c r="CQ33" s="13"/>
      <c r="CR33" s="13"/>
      <c r="CS33" s="13"/>
      <c r="CT33" s="13"/>
      <c r="CU33" s="13"/>
      <c r="CV33" s="13"/>
      <c r="CW33" s="13"/>
      <c r="CX33" s="13"/>
      <c r="CY33" s="13"/>
      <c r="CZ33" s="13"/>
      <c r="DA33" s="13"/>
      <c r="DB33" s="13"/>
      <c r="DC33" s="13"/>
      <c r="DD33" s="13"/>
      <c r="DE33" s="13"/>
      <c r="DF33" s="13"/>
      <c r="DG33" s="13"/>
      <c r="DH33" s="13"/>
      <c r="DI33" s="13"/>
      <c r="DJ33" s="13"/>
      <c r="DK33" s="13"/>
      <c r="DL33" s="13"/>
      <c r="DM33" s="13"/>
      <c r="DN33" s="13"/>
      <c r="DO33" s="13"/>
      <c r="DP33" s="13"/>
      <c r="DQ33" s="13"/>
      <c r="DR33" s="13"/>
      <c r="DS33" s="13"/>
      <c r="DT33" s="13"/>
      <c r="DU33" s="13"/>
      <c r="DV33" s="13"/>
      <c r="DW33" s="13"/>
      <c r="DX33" s="13"/>
      <c r="DY33" s="13"/>
      <c r="DZ33" s="13"/>
      <c r="EA33" s="13"/>
      <c r="EB33" s="13"/>
      <c r="EC33" s="13"/>
      <c r="ED33" s="13"/>
      <c r="EE33" s="13"/>
      <c r="EF33" s="13"/>
      <c r="EG33" s="13"/>
      <c r="EH33" s="13"/>
      <c r="EI33" s="13"/>
      <c r="EJ33" s="13"/>
      <c r="EK33" s="13"/>
      <c r="EL33" s="13"/>
      <c r="EM33" s="13"/>
      <c r="EN33" s="13"/>
      <c r="EO33" s="13"/>
      <c r="EP33" s="13"/>
      <c r="EQ33" s="13"/>
      <c r="ER33" s="13"/>
      <c r="ES33" s="13"/>
      <c r="ET33" s="13"/>
      <c r="EU33" s="13"/>
      <c r="EV33" s="13"/>
      <c r="EW33" s="13"/>
      <c r="EX33" s="13"/>
      <c r="EY33" s="13"/>
      <c r="EZ33" s="13"/>
      <c r="FA33" s="13"/>
      <c r="FB33" s="13"/>
      <c r="FC33" s="13"/>
      <c r="FD33" s="13"/>
      <c r="FE33" s="13"/>
      <c r="FF33" s="13"/>
      <c r="FG33" s="13"/>
      <c r="FH33" s="13"/>
      <c r="FI33" s="13"/>
      <c r="FJ33" s="13"/>
      <c r="FK33" s="13"/>
      <c r="FL33" s="13"/>
      <c r="FM33" s="13"/>
      <c r="FN33" s="13"/>
      <c r="FO33" s="13"/>
    </row>
    <row r="34" spans="1:185" s="23" customFormat="1" x14ac:dyDescent="0.2">
      <c r="A34" s="6" t="s">
        <v>71</v>
      </c>
      <c r="B34" s="70">
        <f>(H23*H25)/(H22*H20)</f>
        <v>6.75</v>
      </c>
      <c r="E34" s="2" t="s">
        <v>74</v>
      </c>
      <c r="F34" s="74">
        <f>H19*(H15^2+(H15*H17)-2*H17^2)/(6*H20)-B49/H20-B54/H20</f>
        <v>7.5587328380187433</v>
      </c>
      <c r="G34" s="74" t="s">
        <v>75</v>
      </c>
      <c r="L34" s="56"/>
      <c r="M34" s="41"/>
      <c r="N34" s="45"/>
      <c r="O34" s="45"/>
      <c r="P34" s="47"/>
      <c r="Q34" s="47"/>
      <c r="R34" s="47"/>
      <c r="S34" s="45"/>
      <c r="T34" s="47"/>
      <c r="U34" s="47"/>
      <c r="V34" s="47"/>
      <c r="W34" s="47"/>
      <c r="X34" s="47"/>
      <c r="Y34" s="47"/>
      <c r="Z34" s="47"/>
      <c r="AA34" s="47"/>
      <c r="AB34" s="47"/>
      <c r="AC34" s="47"/>
      <c r="AD34" s="47"/>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c r="CF34" s="13"/>
      <c r="CG34" s="13"/>
      <c r="CH34" s="13"/>
      <c r="CI34" s="13"/>
      <c r="CJ34" s="13"/>
      <c r="CK34" s="13"/>
      <c r="CL34" s="13"/>
      <c r="CM34" s="13"/>
      <c r="CN34" s="13"/>
      <c r="CO34" s="13"/>
      <c r="CP34" s="13"/>
      <c r="CQ34" s="13"/>
      <c r="CR34" s="13"/>
      <c r="CS34" s="13"/>
      <c r="CT34" s="13"/>
      <c r="CU34" s="13"/>
      <c r="CV34" s="13"/>
      <c r="CW34" s="13"/>
      <c r="CX34" s="13"/>
      <c r="CY34" s="13"/>
      <c r="CZ34" s="13"/>
      <c r="DA34" s="13"/>
      <c r="DB34" s="13"/>
      <c r="DC34" s="13"/>
      <c r="DD34" s="13"/>
      <c r="DE34" s="13"/>
      <c r="DF34" s="13"/>
      <c r="DG34" s="13"/>
      <c r="DH34" s="13"/>
      <c r="DI34" s="13"/>
      <c r="DJ34" s="13"/>
      <c r="DK34" s="13"/>
      <c r="DL34" s="13"/>
      <c r="DM34" s="13"/>
      <c r="DN34" s="13"/>
      <c r="DO34" s="13"/>
      <c r="DP34" s="13"/>
      <c r="DQ34" s="13"/>
      <c r="DR34" s="13"/>
      <c r="DS34" s="13"/>
      <c r="DT34" s="13"/>
      <c r="DU34" s="13"/>
      <c r="DV34" s="13"/>
      <c r="DW34" s="13"/>
      <c r="DX34" s="13"/>
      <c r="DY34" s="13"/>
      <c r="DZ34" s="13"/>
      <c r="EA34" s="13"/>
      <c r="EB34" s="13"/>
      <c r="EC34" s="13"/>
      <c r="ED34" s="13"/>
      <c r="EE34" s="13"/>
      <c r="EF34" s="13"/>
      <c r="EG34" s="13"/>
      <c r="EH34" s="13"/>
      <c r="EI34" s="13"/>
      <c r="EJ34" s="13"/>
      <c r="EK34" s="13"/>
      <c r="EL34" s="13"/>
      <c r="EM34" s="13"/>
      <c r="EN34" s="13"/>
      <c r="EO34" s="13"/>
      <c r="EP34" s="13"/>
      <c r="EQ34" s="13"/>
      <c r="ER34" s="13"/>
      <c r="ES34" s="13"/>
      <c r="ET34" s="13"/>
      <c r="EU34" s="13"/>
      <c r="EV34" s="13"/>
      <c r="EW34" s="13"/>
      <c r="EX34" s="13"/>
      <c r="EY34" s="13"/>
      <c r="EZ34" s="13"/>
      <c r="FA34" s="13"/>
      <c r="FB34" s="13"/>
      <c r="FC34" s="13"/>
      <c r="FD34" s="13"/>
      <c r="FE34" s="13"/>
      <c r="FF34" s="13"/>
      <c r="FG34" s="13"/>
      <c r="FH34" s="13"/>
      <c r="FI34" s="13"/>
      <c r="FJ34" s="13"/>
      <c r="FK34" s="13"/>
      <c r="FL34" s="13"/>
      <c r="FM34" s="13"/>
      <c r="FN34" s="13"/>
      <c r="FO34" s="13"/>
    </row>
    <row r="35" spans="1:185" s="23" customFormat="1" x14ac:dyDescent="0.2">
      <c r="A35" s="5"/>
      <c r="B35" s="5"/>
      <c r="C35" s="5"/>
      <c r="L35" s="45"/>
      <c r="M35" s="45"/>
      <c r="N35" s="47"/>
      <c r="O35" s="47"/>
      <c r="P35" s="47"/>
      <c r="Q35" s="45"/>
      <c r="R35" s="47"/>
      <c r="S35" s="47"/>
      <c r="T35" s="47"/>
      <c r="U35" s="47"/>
      <c r="V35" s="47"/>
      <c r="W35" s="47"/>
      <c r="X35" s="47"/>
      <c r="Y35" s="47"/>
      <c r="Z35" s="47"/>
      <c r="AA35" s="47"/>
      <c r="AB35" s="47"/>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c r="CF35" s="13"/>
      <c r="CG35" s="13"/>
      <c r="CH35" s="13"/>
      <c r="CI35" s="13"/>
      <c r="CJ35" s="13"/>
      <c r="CK35" s="13"/>
      <c r="CL35" s="13"/>
      <c r="CM35" s="13"/>
      <c r="CN35" s="13"/>
      <c r="CO35" s="13"/>
      <c r="CP35" s="13"/>
      <c r="CQ35" s="13"/>
      <c r="CR35" s="13"/>
      <c r="CS35" s="13"/>
      <c r="CT35" s="13"/>
      <c r="CU35" s="13"/>
      <c r="CV35" s="13"/>
      <c r="CW35" s="13"/>
      <c r="CX35" s="13"/>
      <c r="CY35" s="13"/>
      <c r="CZ35" s="13"/>
      <c r="DA35" s="13"/>
      <c r="DB35" s="13"/>
      <c r="DC35" s="13"/>
      <c r="DD35" s="13"/>
      <c r="DE35" s="13"/>
      <c r="DF35" s="13"/>
      <c r="DG35" s="13"/>
      <c r="DH35" s="13"/>
      <c r="DI35" s="13"/>
      <c r="DJ35" s="13"/>
      <c r="DK35" s="13"/>
      <c r="DL35" s="13"/>
      <c r="DM35" s="13"/>
      <c r="DN35" s="13"/>
      <c r="DO35" s="13"/>
      <c r="DP35" s="13"/>
      <c r="DQ35" s="13"/>
      <c r="DR35" s="13"/>
      <c r="DS35" s="13"/>
      <c r="DT35" s="13"/>
      <c r="DU35" s="13"/>
      <c r="DV35" s="13"/>
      <c r="DW35" s="13"/>
      <c r="DX35" s="13"/>
      <c r="DY35" s="13"/>
      <c r="DZ35" s="13"/>
      <c r="EA35" s="13"/>
      <c r="EB35" s="13"/>
      <c r="EC35" s="13"/>
      <c r="ED35" s="13"/>
      <c r="EE35" s="13"/>
      <c r="EF35" s="13"/>
      <c r="EG35" s="13"/>
      <c r="EH35" s="13"/>
      <c r="EI35" s="13"/>
      <c r="EJ35" s="13"/>
      <c r="EK35" s="13"/>
      <c r="EL35" s="13"/>
      <c r="EM35" s="13"/>
      <c r="EN35" s="13"/>
      <c r="EO35" s="13"/>
      <c r="EP35" s="13"/>
      <c r="EQ35" s="13"/>
      <c r="ER35" s="13"/>
      <c r="ES35" s="13"/>
      <c r="ET35" s="13"/>
      <c r="EU35" s="13"/>
      <c r="EV35" s="13"/>
      <c r="EW35" s="13"/>
      <c r="EX35" s="13"/>
      <c r="EY35" s="13"/>
      <c r="EZ35" s="13"/>
      <c r="FA35" s="13"/>
      <c r="FB35" s="13"/>
      <c r="FC35" s="13"/>
      <c r="FD35" s="13"/>
      <c r="FE35" s="13"/>
      <c r="FF35" s="13"/>
      <c r="FG35" s="13"/>
      <c r="FH35" s="13"/>
      <c r="FI35" s="13"/>
      <c r="FJ35" s="13"/>
      <c r="FK35" s="13"/>
      <c r="FL35" s="13"/>
      <c r="FM35" s="13"/>
    </row>
    <row r="36" spans="1:185" s="23" customFormat="1" x14ac:dyDescent="0.2">
      <c r="A36" s="24" t="s">
        <v>76</v>
      </c>
      <c r="B36" s="69" t="str">
        <f ca="1">[1]!xlv(B38)</f>
        <v>w / (60 × h² × (d - b)) × (15 × (h + b) × (d⁴ - b⁴) - 12 × (d⁵ - b⁵) - 20 × b × h × (d³ - b³))</v>
      </c>
      <c r="C36" s="69"/>
      <c r="D36" s="69"/>
      <c r="E36" s="69"/>
      <c r="F36" s="74"/>
      <c r="G36" s="74"/>
      <c r="H36" s="74"/>
      <c r="I36" s="74"/>
      <c r="J36" s="75"/>
      <c r="K36" s="5"/>
      <c r="L36" s="39"/>
      <c r="M36" s="41"/>
      <c r="N36" s="41"/>
      <c r="O36" s="41"/>
      <c r="P36" s="45"/>
      <c r="Q36" s="45"/>
      <c r="R36" s="47"/>
      <c r="S36" s="47"/>
      <c r="T36" s="47"/>
      <c r="U36" s="47"/>
      <c r="V36" s="47"/>
      <c r="W36" s="47"/>
      <c r="X36" s="47"/>
      <c r="Y36" s="47"/>
      <c r="Z36" s="47"/>
      <c r="AA36" s="47"/>
      <c r="AB36" s="47"/>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3"/>
      <c r="EV36" s="13"/>
      <c r="EW36" s="13"/>
      <c r="EX36" s="13"/>
      <c r="EY36" s="13"/>
      <c r="EZ36" s="13"/>
      <c r="FA36" s="13"/>
      <c r="FB36" s="13"/>
      <c r="FC36" s="13"/>
      <c r="FD36" s="13"/>
      <c r="FE36" s="13"/>
      <c r="FF36" s="13"/>
      <c r="FG36" s="13"/>
      <c r="FH36" s="13"/>
      <c r="FI36" s="13"/>
      <c r="FJ36" s="13"/>
      <c r="FK36" s="13"/>
      <c r="FL36" s="13"/>
      <c r="FM36" s="13"/>
    </row>
    <row r="37" spans="1:185" s="23" customFormat="1" x14ac:dyDescent="0.2">
      <c r="A37" s="6" t="s">
        <v>72</v>
      </c>
      <c r="B37" s="69" t="str">
        <f>[1]!xln(B38)</f>
        <v>10 / (60 × 25² × (20 - 6)) × (15 × (25 + 6) × (20⁴ - 6⁴) - 12 × (20⁵ - 6⁵) - 20 × 6 × 25 × (20³ - 6³))</v>
      </c>
      <c r="C37" s="69"/>
      <c r="D37" s="74"/>
      <c r="E37" s="74"/>
      <c r="F37" s="74"/>
      <c r="G37" s="74"/>
      <c r="H37" s="74"/>
      <c r="I37" s="74"/>
      <c r="J37" s="74"/>
      <c r="L37" s="39"/>
      <c r="M37" s="41"/>
      <c r="N37" s="41"/>
      <c r="O37" s="41"/>
      <c r="P37" s="45"/>
      <c r="Q37" s="45"/>
      <c r="R37" s="47"/>
      <c r="S37" s="47"/>
      <c r="T37" s="47"/>
      <c r="U37" s="47"/>
      <c r="V37" s="47"/>
      <c r="W37" s="47"/>
      <c r="X37" s="47"/>
      <c r="Y37" s="47"/>
      <c r="Z37" s="47"/>
      <c r="AA37" s="47"/>
      <c r="AB37" s="47"/>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c r="DZ37" s="13"/>
      <c r="EA37" s="13"/>
      <c r="EB37" s="13"/>
      <c r="EC37" s="13"/>
      <c r="ED37" s="13"/>
      <c r="EE37" s="13"/>
      <c r="EF37" s="13"/>
      <c r="EG37" s="13"/>
      <c r="EH37" s="13"/>
      <c r="EI37" s="13"/>
      <c r="EJ37" s="13"/>
      <c r="EK37" s="13"/>
      <c r="EL37" s="13"/>
      <c r="EM37" s="13"/>
      <c r="EN37" s="13"/>
      <c r="EO37" s="13"/>
      <c r="EP37" s="13"/>
      <c r="EQ37" s="13"/>
      <c r="ER37" s="13"/>
      <c r="ES37" s="13"/>
      <c r="ET37" s="13"/>
      <c r="EU37" s="13"/>
      <c r="EV37" s="13"/>
      <c r="EW37" s="13"/>
      <c r="EX37" s="13"/>
      <c r="EY37" s="13"/>
      <c r="EZ37" s="13"/>
      <c r="FA37" s="13"/>
      <c r="FB37" s="13"/>
      <c r="FC37" s="13"/>
      <c r="FD37" s="13"/>
      <c r="FE37" s="13"/>
      <c r="FF37" s="13"/>
      <c r="FG37" s="13"/>
      <c r="FH37" s="13"/>
      <c r="FI37" s="13"/>
      <c r="FJ37" s="13"/>
      <c r="FK37" s="13"/>
      <c r="FL37" s="13"/>
      <c r="FM37" s="13"/>
    </row>
    <row r="38" spans="1:185" s="23" customFormat="1" x14ac:dyDescent="0.2">
      <c r="A38" s="24" t="s">
        <v>76</v>
      </c>
      <c r="B38" s="69">
        <f>H19/(60*H25^2*(H26-H16))*(15*(H25+H16)*(H26^4-H16^4)-12*(H26^5-H16^5)-20*H16*H25*(H26^3-H16^3))</f>
        <v>231.21279999999999</v>
      </c>
      <c r="C38" s="69"/>
      <c r="D38" s="76"/>
      <c r="E38" s="75"/>
      <c r="F38" s="74"/>
      <c r="G38" s="74"/>
      <c r="H38" s="74"/>
      <c r="I38" s="74"/>
      <c r="J38" s="77"/>
      <c r="M38" s="41"/>
      <c r="N38" s="39"/>
      <c r="O38" s="41"/>
      <c r="P38" s="41"/>
      <c r="Q38" s="41"/>
      <c r="R38" s="45"/>
      <c r="S38" s="45"/>
      <c r="T38" s="47"/>
      <c r="U38" s="47"/>
      <c r="V38" s="47"/>
      <c r="W38" s="47"/>
      <c r="X38" s="47"/>
      <c r="Y38" s="47"/>
      <c r="Z38" s="47"/>
      <c r="AA38" s="47"/>
      <c r="AB38" s="47"/>
      <c r="AC38" s="47"/>
      <c r="AD38" s="47"/>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c r="CF38" s="13"/>
      <c r="CG38" s="13"/>
      <c r="CH38" s="13"/>
      <c r="CI38" s="13"/>
      <c r="CJ38" s="13"/>
      <c r="CK38" s="13"/>
      <c r="CL38" s="13"/>
      <c r="CM38" s="13"/>
      <c r="CN38" s="13"/>
      <c r="CO38" s="13"/>
      <c r="CP38" s="13"/>
      <c r="CQ38" s="13"/>
      <c r="CR38" s="13"/>
      <c r="CS38" s="13"/>
      <c r="CT38" s="13"/>
      <c r="CU38" s="13"/>
      <c r="CV38" s="13"/>
      <c r="CW38" s="13"/>
      <c r="CX38" s="13"/>
      <c r="CY38" s="13"/>
      <c r="CZ38" s="13"/>
      <c r="DA38" s="13"/>
      <c r="DB38" s="13"/>
      <c r="DC38" s="13"/>
      <c r="DD38" s="13"/>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row>
    <row r="39" spans="1:185" s="23" customFormat="1" x14ac:dyDescent="0.2">
      <c r="B39" s="69"/>
      <c r="C39" s="69"/>
      <c r="D39" s="76"/>
      <c r="E39" s="75"/>
      <c r="F39" s="74"/>
      <c r="G39" s="74"/>
      <c r="H39" s="74"/>
      <c r="I39" s="69"/>
      <c r="J39" s="77"/>
      <c r="M39" s="41"/>
      <c r="N39" s="39"/>
      <c r="O39" s="41"/>
      <c r="P39" s="41"/>
      <c r="Q39" s="41"/>
      <c r="R39" s="45"/>
      <c r="S39" s="45"/>
      <c r="T39" s="47"/>
      <c r="U39" s="47"/>
      <c r="V39" s="47"/>
      <c r="W39" s="47"/>
      <c r="X39" s="47"/>
      <c r="Y39" s="47"/>
      <c r="Z39" s="47"/>
      <c r="AA39" s="47"/>
      <c r="AB39" s="47"/>
      <c r="AC39" s="47"/>
      <c r="AD39" s="47"/>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c r="CF39" s="13"/>
      <c r="CG39" s="13"/>
      <c r="CH39" s="13"/>
      <c r="CI39" s="13"/>
      <c r="CJ39" s="13"/>
      <c r="CK39" s="13"/>
      <c r="CL39" s="13"/>
      <c r="CM39" s="13"/>
      <c r="CN39" s="13"/>
      <c r="CO39" s="13"/>
      <c r="CP39" s="13"/>
      <c r="CQ39" s="13"/>
      <c r="CR39" s="13"/>
      <c r="CS39" s="13"/>
      <c r="CT39" s="13"/>
      <c r="CU39" s="13"/>
      <c r="CV39" s="13"/>
      <c r="CW39" s="13"/>
      <c r="CX39" s="13"/>
      <c r="CY39" s="13"/>
      <c r="CZ39" s="13"/>
      <c r="DA39" s="13"/>
      <c r="DB39" s="13"/>
      <c r="DC39" s="13"/>
      <c r="DD39" s="13"/>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row>
    <row r="40" spans="1:185" s="23" customFormat="1" ht="14.25" customHeight="1" x14ac:dyDescent="0.2">
      <c r="A40" s="24" t="s">
        <v>77</v>
      </c>
      <c r="B40" s="78" t="str">
        <f ca="1">[1]!xlv(B44)</f>
        <v>w / (60 × (h²) × (d - b)) × (10 × d² × h² × (2 × d - 3 × b) + 10 × b × h × (4 × d³ + h × b² - b³) - d⁴ × (30 × h + 15 × b) + 12 × d⁵ + 3 × b⁵)</v>
      </c>
      <c r="C40" s="78"/>
      <c r="D40" s="78"/>
      <c r="E40" s="78"/>
      <c r="F40" s="78"/>
      <c r="G40" s="78"/>
      <c r="H40" s="78"/>
      <c r="I40" s="78"/>
      <c r="J40" s="78"/>
      <c r="K40" s="5"/>
      <c r="M40" s="41"/>
      <c r="N40" s="39"/>
      <c r="O40" s="41"/>
      <c r="P40" s="41"/>
      <c r="Q40" s="41"/>
      <c r="R40" s="45"/>
      <c r="S40" s="45"/>
      <c r="T40" s="47"/>
      <c r="U40" s="47"/>
      <c r="V40" s="47"/>
      <c r="W40" s="47"/>
      <c r="X40" s="47"/>
      <c r="Y40" s="47"/>
      <c r="Z40" s="47"/>
      <c r="AA40" s="47"/>
      <c r="AB40" s="47"/>
      <c r="AC40" s="47"/>
      <c r="AD40" s="47"/>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3"/>
      <c r="CZ40" s="13"/>
      <c r="DA40" s="13"/>
      <c r="DB40" s="13"/>
      <c r="DC40" s="13"/>
      <c r="DD40" s="13"/>
      <c r="DE40" s="13"/>
      <c r="DF40" s="13"/>
      <c r="DG40" s="13"/>
      <c r="DH40" s="13"/>
      <c r="DI40" s="13"/>
      <c r="DJ40" s="13"/>
      <c r="DK40" s="13"/>
      <c r="DL40" s="13"/>
      <c r="DM40" s="13"/>
      <c r="DN40" s="13"/>
      <c r="DO40" s="13"/>
      <c r="DP40" s="13"/>
      <c r="DQ40" s="13"/>
      <c r="DR40" s="13"/>
      <c r="DS40" s="13"/>
      <c r="DT40" s="13"/>
      <c r="DU40" s="13"/>
      <c r="DV40" s="13"/>
      <c r="DW40" s="13"/>
      <c r="DX40" s="13"/>
      <c r="DY40" s="13"/>
      <c r="DZ40" s="13"/>
      <c r="EA40" s="13"/>
      <c r="EB40" s="13"/>
      <c r="EC40" s="13"/>
      <c r="ED40" s="13"/>
      <c r="EE40" s="13"/>
      <c r="EF40" s="13"/>
      <c r="EG40" s="13"/>
      <c r="EH40" s="13"/>
      <c r="EI40" s="13"/>
      <c r="EJ40" s="13"/>
      <c r="EK40" s="13"/>
      <c r="EL40" s="13"/>
      <c r="EM40" s="13"/>
      <c r="EN40" s="13"/>
      <c r="EO40" s="13"/>
      <c r="EP40" s="13"/>
      <c r="EQ40" s="13"/>
      <c r="ER40" s="13"/>
      <c r="ES40" s="13"/>
      <c r="ET40" s="13"/>
      <c r="EU40" s="13"/>
      <c r="EV40" s="13"/>
      <c r="EW40" s="13"/>
      <c r="EX40" s="13"/>
      <c r="EY40" s="13"/>
      <c r="EZ40" s="13"/>
      <c r="FA40" s="13"/>
      <c r="FB40" s="13"/>
      <c r="FC40" s="13"/>
      <c r="FD40" s="13"/>
      <c r="FE40" s="13"/>
      <c r="FF40" s="13"/>
      <c r="FG40" s="13"/>
      <c r="FH40" s="13"/>
      <c r="FI40" s="13"/>
      <c r="FJ40" s="13"/>
      <c r="FK40" s="13"/>
      <c r="FL40" s="13"/>
      <c r="FM40" s="13"/>
      <c r="FN40" s="13"/>
      <c r="FO40" s="13"/>
    </row>
    <row r="41" spans="1:185" s="23" customFormat="1" x14ac:dyDescent="0.2">
      <c r="B41" s="78"/>
      <c r="C41" s="78"/>
      <c r="D41" s="78"/>
      <c r="E41" s="78"/>
      <c r="F41" s="78"/>
      <c r="G41" s="78"/>
      <c r="H41" s="78"/>
      <c r="I41" s="78"/>
      <c r="J41" s="78"/>
      <c r="K41" s="5"/>
      <c r="M41" s="41"/>
      <c r="N41" s="39"/>
      <c r="O41" s="41"/>
      <c r="P41" s="41"/>
      <c r="Q41" s="41"/>
      <c r="R41" s="45"/>
      <c r="S41" s="45"/>
      <c r="T41" s="47"/>
      <c r="U41" s="47"/>
      <c r="V41" s="47"/>
      <c r="W41" s="47"/>
      <c r="X41" s="47"/>
      <c r="Y41" s="47"/>
      <c r="Z41" s="47"/>
      <c r="AA41" s="47"/>
      <c r="AB41" s="47"/>
      <c r="AC41" s="47"/>
      <c r="AD41" s="47"/>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c r="CF41" s="13"/>
      <c r="CG41" s="13"/>
      <c r="CH41" s="13"/>
      <c r="CI41" s="13"/>
      <c r="CJ41" s="13"/>
      <c r="CK41" s="13"/>
      <c r="CL41" s="13"/>
      <c r="CM41" s="13"/>
      <c r="CN41" s="13"/>
      <c r="CO41" s="13"/>
      <c r="CP41" s="13"/>
      <c r="CQ41" s="13"/>
      <c r="CR41" s="13"/>
      <c r="CS41" s="13"/>
      <c r="CT41" s="13"/>
      <c r="CU41" s="13"/>
      <c r="CV41" s="13"/>
      <c r="CW41" s="13"/>
      <c r="CX41" s="13"/>
      <c r="CY41" s="13"/>
      <c r="CZ41" s="13"/>
      <c r="DA41" s="13"/>
      <c r="DB41" s="13"/>
      <c r="DC41" s="13"/>
      <c r="DD41" s="13"/>
      <c r="DE41" s="13"/>
      <c r="DF41" s="13"/>
      <c r="DG41" s="13"/>
      <c r="DH41" s="13"/>
      <c r="DI41" s="13"/>
      <c r="DJ41" s="13"/>
      <c r="DK41" s="13"/>
      <c r="DL41" s="13"/>
      <c r="DM41" s="13"/>
      <c r="DN41" s="13"/>
      <c r="DO41" s="13"/>
      <c r="DP41" s="13"/>
      <c r="DQ41" s="13"/>
      <c r="DR41" s="13"/>
      <c r="DS41" s="13"/>
      <c r="DT41" s="13"/>
      <c r="DU41" s="13"/>
      <c r="DV41" s="13"/>
      <c r="DW41" s="13"/>
      <c r="DX41" s="13"/>
      <c r="DY41" s="13"/>
      <c r="DZ41" s="13"/>
      <c r="EA41" s="13"/>
      <c r="EB41" s="13"/>
      <c r="EC41" s="13"/>
      <c r="ED41" s="13"/>
      <c r="EE41" s="13"/>
      <c r="EF41" s="13"/>
      <c r="EG41" s="13"/>
      <c r="EH41" s="13"/>
      <c r="EI41" s="13"/>
      <c r="EJ41" s="13"/>
      <c r="EK41" s="13"/>
      <c r="EL41" s="13"/>
      <c r="EM41" s="13"/>
      <c r="EN41" s="13"/>
      <c r="EO41" s="13"/>
      <c r="EP41" s="13"/>
      <c r="EQ41" s="13"/>
      <c r="ER41" s="13"/>
      <c r="ES41" s="13"/>
      <c r="ET41" s="13"/>
      <c r="EU41" s="13"/>
      <c r="EV41" s="13"/>
      <c r="EW41" s="13"/>
      <c r="EX41" s="13"/>
      <c r="EY41" s="13"/>
      <c r="EZ41" s="13"/>
      <c r="FA41" s="13"/>
      <c r="FB41" s="13"/>
      <c r="FC41" s="13"/>
      <c r="FD41" s="13"/>
      <c r="FE41" s="13"/>
      <c r="FF41" s="13"/>
      <c r="FG41" s="13"/>
      <c r="FH41" s="13"/>
      <c r="FI41" s="13"/>
      <c r="FJ41" s="13"/>
      <c r="FK41" s="13"/>
      <c r="FL41" s="13"/>
      <c r="FM41" s="13"/>
      <c r="FN41" s="13"/>
      <c r="FO41" s="13"/>
    </row>
    <row r="42" spans="1:185" s="23" customFormat="1" x14ac:dyDescent="0.2">
      <c r="A42" s="6" t="s">
        <v>72</v>
      </c>
      <c r="B42" s="78" t="str">
        <f>[1]!xln(B44)</f>
        <v>10 / (60 × (25²) × (20 - 6)) × (10 × 20² × 25² × (2 × 20 - 3 × 6) + 10 × 6 × 25 × (4 × 20³ + 25 × 6² - 6³) - 20⁴ × (30 × 25 + 15 × 6) + 12 × 20⁵ + 3 × 6⁵)</v>
      </c>
      <c r="C42" s="78"/>
      <c r="D42" s="78"/>
      <c r="E42" s="78"/>
      <c r="F42" s="78"/>
      <c r="G42" s="78"/>
      <c r="H42" s="78"/>
      <c r="I42" s="78"/>
      <c r="J42" s="78"/>
      <c r="K42" s="5"/>
      <c r="M42" s="41"/>
      <c r="N42" s="39"/>
      <c r="O42" s="41"/>
      <c r="P42" s="41"/>
      <c r="Q42" s="41"/>
      <c r="R42" s="45"/>
      <c r="S42" s="45"/>
      <c r="T42" s="47"/>
      <c r="U42" s="47"/>
      <c r="V42" s="47"/>
      <c r="W42" s="47"/>
      <c r="X42" s="47"/>
      <c r="Y42" s="47"/>
      <c r="Z42" s="47"/>
      <c r="AA42" s="47"/>
      <c r="AB42" s="47"/>
      <c r="AC42" s="47"/>
      <c r="AD42" s="47"/>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c r="CF42" s="13"/>
      <c r="CG42" s="13"/>
      <c r="CH42" s="13"/>
      <c r="CI42" s="13"/>
      <c r="CJ42" s="13"/>
      <c r="CK42" s="13"/>
      <c r="CL42" s="13"/>
      <c r="CM42" s="13"/>
      <c r="CN42" s="13"/>
      <c r="CO42" s="13"/>
      <c r="CP42" s="13"/>
      <c r="CQ42" s="13"/>
      <c r="CR42" s="13"/>
      <c r="CS42" s="13"/>
      <c r="CT42" s="13"/>
      <c r="CU42" s="13"/>
      <c r="CV42" s="13"/>
      <c r="CW42" s="13"/>
      <c r="CX42" s="13"/>
      <c r="CY42" s="13"/>
      <c r="CZ42" s="13"/>
      <c r="DA42" s="13"/>
      <c r="DB42" s="13"/>
      <c r="DC42" s="13"/>
      <c r="DD42" s="13"/>
      <c r="DE42" s="13"/>
      <c r="DF42" s="13"/>
      <c r="DG42" s="13"/>
      <c r="DH42" s="13"/>
      <c r="DI42" s="13"/>
      <c r="DJ42" s="13"/>
      <c r="DK42" s="13"/>
      <c r="DL42" s="13"/>
      <c r="DM42" s="13"/>
      <c r="DN42" s="13"/>
      <c r="DO42" s="13"/>
      <c r="DP42" s="13"/>
      <c r="DQ42" s="13"/>
      <c r="DR42" s="13"/>
      <c r="DS42" s="13"/>
      <c r="DT42" s="13"/>
      <c r="DU42" s="13"/>
      <c r="DV42" s="13"/>
      <c r="DW42" s="13"/>
      <c r="DX42" s="13"/>
      <c r="DY42" s="13"/>
      <c r="DZ42" s="13"/>
      <c r="EA42" s="13"/>
      <c r="EB42" s="13"/>
      <c r="EC42" s="13"/>
      <c r="ED42" s="13"/>
      <c r="EE42" s="13"/>
      <c r="EF42" s="13"/>
      <c r="EG42" s="13"/>
      <c r="EH42" s="13"/>
      <c r="EI42" s="13"/>
      <c r="EJ42" s="13"/>
      <c r="EK42" s="13"/>
      <c r="EL42" s="13"/>
      <c r="EM42" s="13"/>
      <c r="EN42" s="13"/>
      <c r="EO42" s="13"/>
      <c r="EP42" s="13"/>
      <c r="EQ42" s="13"/>
      <c r="ER42" s="13"/>
      <c r="ES42" s="13"/>
      <c r="ET42" s="13"/>
      <c r="EU42" s="13"/>
      <c r="EV42" s="13"/>
      <c r="EW42" s="13"/>
      <c r="EX42" s="13"/>
      <c r="EY42" s="13"/>
      <c r="EZ42" s="13"/>
      <c r="FA42" s="13"/>
      <c r="FB42" s="13"/>
      <c r="FC42" s="13"/>
      <c r="FD42" s="13"/>
      <c r="FE42" s="13"/>
      <c r="FF42" s="13"/>
      <c r="FG42" s="13"/>
      <c r="FH42" s="13"/>
      <c r="FI42" s="13"/>
      <c r="FJ42" s="13"/>
      <c r="FK42" s="13"/>
      <c r="FL42" s="13"/>
      <c r="FM42" s="13"/>
      <c r="FN42" s="13"/>
      <c r="FO42" s="13"/>
    </row>
    <row r="43" spans="1:185" s="23" customFormat="1" x14ac:dyDescent="0.2">
      <c r="B43" s="78"/>
      <c r="C43" s="78"/>
      <c r="D43" s="78"/>
      <c r="E43" s="78"/>
      <c r="F43" s="78"/>
      <c r="G43" s="78"/>
      <c r="H43" s="78"/>
      <c r="I43" s="78"/>
      <c r="J43" s="78"/>
      <c r="K43" s="5"/>
      <c r="M43" s="41"/>
      <c r="N43" s="39"/>
      <c r="O43" s="41"/>
      <c r="P43" s="41"/>
      <c r="Q43" s="41"/>
      <c r="R43" s="45"/>
      <c r="S43" s="45"/>
      <c r="T43" s="47"/>
      <c r="U43" s="47"/>
      <c r="V43" s="47"/>
      <c r="W43" s="47"/>
      <c r="X43" s="47"/>
      <c r="Y43" s="47"/>
      <c r="Z43" s="47"/>
      <c r="AA43" s="47"/>
      <c r="AB43" s="47"/>
      <c r="AC43" s="47"/>
      <c r="AD43" s="47"/>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c r="CF43" s="13"/>
      <c r="CG43" s="13"/>
      <c r="CH43" s="13"/>
      <c r="CI43" s="13"/>
      <c r="CJ43" s="13"/>
      <c r="CK43" s="13"/>
      <c r="CL43" s="13"/>
      <c r="CM43" s="13"/>
      <c r="CN43" s="13"/>
      <c r="CO43" s="13"/>
      <c r="CP43" s="13"/>
      <c r="CQ43" s="13"/>
      <c r="CR43" s="13"/>
      <c r="CS43" s="13"/>
      <c r="CT43" s="13"/>
      <c r="CU43" s="13"/>
      <c r="CV43" s="13"/>
      <c r="CW43" s="13"/>
      <c r="CX43" s="13"/>
      <c r="CY43" s="13"/>
      <c r="CZ43" s="13"/>
      <c r="DA43" s="13"/>
      <c r="DB43" s="13"/>
      <c r="DC43" s="13"/>
      <c r="DD43" s="13"/>
      <c r="DE43" s="13"/>
      <c r="DF43" s="13"/>
      <c r="DG43" s="13"/>
      <c r="DH43" s="13"/>
      <c r="DI43" s="13"/>
      <c r="DJ43" s="13"/>
      <c r="DK43" s="13"/>
      <c r="DL43" s="13"/>
      <c r="DM43" s="13"/>
      <c r="DN43" s="13"/>
      <c r="DO43" s="13"/>
      <c r="DP43" s="13"/>
      <c r="DQ43" s="13"/>
      <c r="DR43" s="13"/>
      <c r="DS43" s="13"/>
      <c r="DT43" s="13"/>
      <c r="DU43" s="13"/>
      <c r="DV43" s="13"/>
      <c r="DW43" s="13"/>
      <c r="DX43" s="13"/>
      <c r="DY43" s="13"/>
      <c r="DZ43" s="13"/>
      <c r="EA43" s="13"/>
      <c r="EB43" s="13"/>
      <c r="EC43" s="13"/>
      <c r="ED43" s="13"/>
      <c r="EE43" s="13"/>
      <c r="EF43" s="13"/>
      <c r="EG43" s="13"/>
      <c r="EH43" s="13"/>
      <c r="EI43" s="13"/>
      <c r="EJ43" s="13"/>
      <c r="EK43" s="13"/>
      <c r="EL43" s="13"/>
      <c r="EM43" s="13"/>
      <c r="EN43" s="13"/>
      <c r="EO43" s="13"/>
      <c r="EP43" s="13"/>
      <c r="EQ43" s="13"/>
      <c r="ER43" s="13"/>
      <c r="ES43" s="13"/>
      <c r="ET43" s="13"/>
      <c r="EU43" s="13"/>
      <c r="EV43" s="13"/>
      <c r="EW43" s="13"/>
      <c r="EX43" s="13"/>
      <c r="EY43" s="13"/>
      <c r="EZ43" s="13"/>
      <c r="FA43" s="13"/>
      <c r="FB43" s="13"/>
      <c r="FC43" s="13"/>
      <c r="FD43" s="13"/>
      <c r="FE43" s="13"/>
      <c r="FF43" s="13"/>
      <c r="FG43" s="13"/>
      <c r="FH43" s="13"/>
      <c r="FI43" s="13"/>
      <c r="FJ43" s="13"/>
      <c r="FK43" s="13"/>
      <c r="FL43" s="13"/>
      <c r="FM43" s="13"/>
      <c r="FN43" s="13"/>
      <c r="FO43" s="13"/>
    </row>
    <row r="44" spans="1:185" s="23" customFormat="1" x14ac:dyDescent="0.2">
      <c r="A44" s="24" t="s">
        <v>77</v>
      </c>
      <c r="B44" s="69">
        <f xml:space="preserve"> H19/(60*(H25^2)*(H26-H16))*(10*H26^2*H25^2*(2*H26-3*H16)+10*H16*H25*(4*H26^3+H25*H16^2-H16^3)-H26^4*(30*H25+15*H16)+12*H26^5+3*H16^5)</f>
        <v>153.32053333333332</v>
      </c>
      <c r="C44" s="69"/>
      <c r="D44" s="69"/>
      <c r="E44" s="69"/>
      <c r="F44" s="69"/>
      <c r="G44" s="69"/>
      <c r="H44" s="69"/>
      <c r="I44" s="74"/>
      <c r="J44" s="74"/>
      <c r="K44" s="5"/>
      <c r="M44" s="41"/>
      <c r="N44" s="39"/>
      <c r="O44" s="41"/>
      <c r="P44" s="41"/>
      <c r="Q44" s="41"/>
      <c r="R44" s="45"/>
      <c r="S44" s="45"/>
      <c r="T44" s="47"/>
      <c r="U44" s="47"/>
      <c r="V44" s="47"/>
      <c r="W44" s="47"/>
      <c r="X44" s="47"/>
      <c r="Y44" s="47"/>
      <c r="Z44" s="47"/>
      <c r="AA44" s="47"/>
      <c r="AB44" s="47"/>
      <c r="AC44" s="47"/>
      <c r="AD44" s="47"/>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c r="CF44" s="13"/>
      <c r="CG44" s="13"/>
      <c r="CH44" s="13"/>
      <c r="CI44" s="13"/>
      <c r="CJ44" s="13"/>
      <c r="CK44" s="13"/>
      <c r="CL44" s="13"/>
      <c r="CM44" s="13"/>
      <c r="CN44" s="13"/>
      <c r="CO44" s="13"/>
      <c r="CP44" s="13"/>
      <c r="CQ44" s="13"/>
      <c r="CR44" s="13"/>
      <c r="CS44" s="13"/>
      <c r="CT44" s="13"/>
      <c r="CU44" s="13"/>
      <c r="CV44" s="13"/>
      <c r="CW44" s="13"/>
      <c r="CX44" s="13"/>
      <c r="CY44" s="13"/>
      <c r="CZ44" s="13"/>
      <c r="DA44" s="13"/>
      <c r="DB44" s="13"/>
      <c r="DC44" s="13"/>
      <c r="DD44" s="13"/>
      <c r="DE44" s="13"/>
      <c r="DF44" s="13"/>
      <c r="DG44" s="13"/>
      <c r="DH44" s="13"/>
      <c r="DI44" s="13"/>
      <c r="DJ44" s="13"/>
      <c r="DK44" s="13"/>
      <c r="DL44" s="13"/>
      <c r="DM44" s="13"/>
      <c r="DN44" s="13"/>
      <c r="DO44" s="13"/>
      <c r="DP44" s="13"/>
      <c r="DQ44" s="13"/>
      <c r="DR44" s="13"/>
      <c r="DS44" s="13"/>
      <c r="DT44" s="13"/>
      <c r="DU44" s="13"/>
      <c r="DV44" s="13"/>
      <c r="DW44" s="13"/>
      <c r="DX44" s="13"/>
      <c r="DY44" s="13"/>
      <c r="DZ44" s="13"/>
      <c r="EA44" s="13"/>
      <c r="EB44" s="13"/>
      <c r="EC44" s="13"/>
      <c r="ED44" s="13"/>
      <c r="EE44" s="13"/>
      <c r="EF44" s="13"/>
      <c r="EG44" s="13"/>
      <c r="EH44" s="13"/>
      <c r="EI44" s="13"/>
      <c r="EJ44" s="13"/>
      <c r="EK44" s="13"/>
      <c r="EL44" s="13"/>
      <c r="EM44" s="13"/>
      <c r="EN44" s="13"/>
      <c r="EO44" s="13"/>
      <c r="EP44" s="13"/>
      <c r="EQ44" s="13"/>
      <c r="ER44" s="13"/>
      <c r="ES44" s="13"/>
      <c r="ET44" s="13"/>
      <c r="EU44" s="13"/>
      <c r="EV44" s="13"/>
      <c r="EW44" s="13"/>
      <c r="EX44" s="13"/>
      <c r="EY44" s="13"/>
      <c r="EZ44" s="13"/>
      <c r="FA44" s="13"/>
      <c r="FB44" s="13"/>
      <c r="FC44" s="13"/>
      <c r="FD44" s="13"/>
      <c r="FE44" s="13"/>
      <c r="FF44" s="13"/>
      <c r="FG44" s="13"/>
      <c r="FH44" s="13"/>
      <c r="FI44" s="13"/>
      <c r="FJ44" s="13"/>
      <c r="FK44" s="13"/>
      <c r="FL44" s="13"/>
      <c r="FM44" s="13"/>
      <c r="FN44" s="13"/>
      <c r="FO44" s="13"/>
      <c r="FP44" s="5"/>
      <c r="FQ44" s="5"/>
      <c r="FR44" s="5"/>
      <c r="FS44" s="5"/>
      <c r="FT44" s="5"/>
      <c r="FU44" s="5"/>
      <c r="FV44" s="5"/>
      <c r="FW44" s="5"/>
      <c r="FX44" s="5"/>
      <c r="FY44" s="5"/>
      <c r="FZ44" s="5"/>
      <c r="GA44" s="5"/>
      <c r="GB44" s="5"/>
      <c r="GC44" s="5"/>
    </row>
    <row r="45" spans="1:185" s="23" customFormat="1" x14ac:dyDescent="0.2">
      <c r="H45" s="5"/>
      <c r="I45" s="5"/>
      <c r="J45" s="5"/>
      <c r="K45" s="5"/>
      <c r="M45" s="41"/>
      <c r="N45" s="39"/>
      <c r="O45" s="41"/>
      <c r="P45" s="41"/>
      <c r="Q45" s="41"/>
      <c r="R45" s="45"/>
      <c r="S45" s="45"/>
      <c r="T45" s="47"/>
      <c r="U45" s="47"/>
      <c r="V45" s="47"/>
      <c r="W45" s="47"/>
      <c r="X45" s="47"/>
      <c r="Y45" s="47"/>
      <c r="Z45" s="47"/>
      <c r="AA45" s="47"/>
      <c r="AB45" s="47"/>
      <c r="AC45" s="47"/>
      <c r="AD45" s="47"/>
      <c r="AE45" s="13"/>
      <c r="AF45" s="13"/>
      <c r="AG45" s="13"/>
      <c r="AH45" s="13"/>
      <c r="AI45" s="13"/>
      <c r="AJ45" s="13"/>
      <c r="AK45" s="13"/>
      <c r="AL45" s="13"/>
      <c r="AM45" s="13"/>
      <c r="AN45" s="13"/>
      <c r="AO45" s="13"/>
      <c r="AP45" s="13"/>
      <c r="AQ45" s="13"/>
      <c r="AR45" s="13"/>
      <c r="AS45" s="13"/>
      <c r="AT45" s="13"/>
      <c r="AU45" s="13"/>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c r="CF45" s="13"/>
      <c r="CG45" s="13"/>
      <c r="CH45" s="13"/>
      <c r="CI45" s="13"/>
      <c r="CJ45" s="13"/>
      <c r="CK45" s="13"/>
      <c r="CL45" s="13"/>
      <c r="CM45" s="13"/>
      <c r="CN45" s="13"/>
      <c r="CO45" s="13"/>
      <c r="CP45" s="13"/>
      <c r="CQ45" s="13"/>
      <c r="CR45" s="13"/>
      <c r="CS45" s="13"/>
      <c r="CT45" s="13"/>
      <c r="CU45" s="13"/>
      <c r="CV45" s="13"/>
      <c r="CW45" s="13"/>
      <c r="CX45" s="13"/>
      <c r="CY45" s="13"/>
      <c r="CZ45" s="13"/>
      <c r="DA45" s="13"/>
      <c r="DB45" s="13"/>
      <c r="DC45" s="13"/>
      <c r="DD45" s="13"/>
      <c r="DE45" s="13"/>
      <c r="DF45" s="13"/>
      <c r="DG45" s="13"/>
      <c r="DH45" s="13"/>
      <c r="DI45" s="13"/>
      <c r="DJ45" s="13"/>
      <c r="DK45" s="13"/>
      <c r="DL45" s="13"/>
      <c r="DM45" s="13"/>
      <c r="DN45" s="13"/>
      <c r="DO45" s="13"/>
      <c r="DP45" s="13"/>
      <c r="DQ45" s="13"/>
      <c r="DR45" s="13"/>
      <c r="DS45" s="13"/>
      <c r="DT45" s="13"/>
      <c r="DU45" s="13"/>
      <c r="DV45" s="13"/>
      <c r="DW45" s="13"/>
      <c r="DX45" s="13"/>
      <c r="DY45" s="13"/>
      <c r="DZ45" s="13"/>
      <c r="EA45" s="13"/>
      <c r="EB45" s="13"/>
      <c r="EC45" s="13"/>
      <c r="ED45" s="13"/>
      <c r="EE45" s="13"/>
      <c r="EF45" s="13"/>
      <c r="EG45" s="13"/>
      <c r="EH45" s="13"/>
      <c r="EI45" s="13"/>
      <c r="EJ45" s="13"/>
      <c r="EK45" s="13"/>
      <c r="EL45" s="13"/>
      <c r="EM45" s="13"/>
      <c r="EN45" s="13"/>
      <c r="EO45" s="13"/>
      <c r="EP45" s="13"/>
      <c r="EQ45" s="13"/>
      <c r="ER45" s="13"/>
      <c r="ES45" s="13"/>
      <c r="ET45" s="13"/>
      <c r="EU45" s="13"/>
      <c r="EV45" s="13"/>
      <c r="EW45" s="13"/>
      <c r="EX45" s="13"/>
      <c r="EY45" s="13"/>
      <c r="EZ45" s="13"/>
      <c r="FA45" s="13"/>
      <c r="FB45" s="13"/>
      <c r="FC45" s="13"/>
      <c r="FD45" s="13"/>
      <c r="FE45" s="13"/>
      <c r="FF45" s="13"/>
      <c r="FG45" s="13"/>
      <c r="FH45" s="13"/>
      <c r="FI45" s="13"/>
      <c r="FJ45" s="13"/>
      <c r="FK45" s="13"/>
      <c r="FL45" s="13"/>
      <c r="FM45" s="13"/>
      <c r="FN45" s="13"/>
      <c r="FO45" s="13"/>
      <c r="FP45" s="5"/>
      <c r="FQ45" s="5"/>
      <c r="FR45" s="5"/>
      <c r="FS45" s="5"/>
      <c r="FT45" s="5"/>
      <c r="FU45" s="5"/>
      <c r="FV45" s="5"/>
      <c r="FW45" s="5"/>
      <c r="FX45" s="5"/>
      <c r="FY45" s="5"/>
      <c r="FZ45" s="5"/>
      <c r="GA45" s="5"/>
      <c r="GB45" s="5"/>
      <c r="GC45" s="5"/>
    </row>
    <row r="46" spans="1:185" s="23" customFormat="1" ht="14.25" x14ac:dyDescent="0.25">
      <c r="A46" s="24" t="s">
        <v>78</v>
      </c>
      <c r="B46" s="23" t="str">
        <f ca="1">[1]!xlv(B49)</f>
        <v>(3 × K + 1) × ((w × (a² + a × c - 2 × c²) / 6) - X₈) / (2 × (6 × K + 1)) + (X₉ / 2) × ((1 / (K + 2)) + 3 × K / (6 × K + 1)) + X₈</v>
      </c>
      <c r="H46" s="5"/>
      <c r="I46" s="5"/>
      <c r="J46" s="5"/>
      <c r="K46" s="5"/>
      <c r="M46" s="41"/>
      <c r="N46" s="39"/>
      <c r="O46" s="41"/>
      <c r="P46" s="41"/>
      <c r="Q46" s="41"/>
      <c r="R46" s="45"/>
      <c r="S46" s="45"/>
      <c r="T46" s="47"/>
      <c r="U46" s="47"/>
      <c r="V46" s="47"/>
      <c r="W46" s="47"/>
      <c r="X46" s="47"/>
      <c r="Y46" s="47"/>
      <c r="Z46" s="47"/>
      <c r="AA46" s="47"/>
      <c r="AB46" s="47"/>
      <c r="AC46" s="47"/>
      <c r="AD46" s="47"/>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3"/>
      <c r="EV46" s="13"/>
      <c r="EW46" s="13"/>
      <c r="EX46" s="13"/>
      <c r="EY46" s="13"/>
      <c r="EZ46" s="13"/>
      <c r="FA46" s="13"/>
      <c r="FB46" s="13"/>
      <c r="FC46" s="13"/>
      <c r="FD46" s="13"/>
      <c r="FE46" s="13"/>
      <c r="FF46" s="13"/>
      <c r="FG46" s="13"/>
      <c r="FH46" s="13"/>
      <c r="FI46" s="13"/>
      <c r="FJ46" s="13"/>
      <c r="FK46" s="13"/>
      <c r="FL46" s="13"/>
      <c r="FM46" s="13"/>
      <c r="FN46" s="13"/>
      <c r="FO46" s="13"/>
      <c r="FP46" s="5"/>
      <c r="FQ46" s="5"/>
      <c r="FR46" s="5"/>
      <c r="FS46" s="5"/>
      <c r="FT46" s="5"/>
      <c r="FU46" s="5"/>
      <c r="FV46" s="5"/>
      <c r="FW46" s="5"/>
      <c r="FX46" s="5"/>
      <c r="FY46" s="5"/>
      <c r="FZ46" s="5"/>
      <c r="GA46" s="5"/>
      <c r="GB46" s="5"/>
      <c r="GC46" s="5"/>
    </row>
    <row r="47" spans="1:185" s="23" customFormat="1" x14ac:dyDescent="0.2">
      <c r="A47" s="6" t="s">
        <v>72</v>
      </c>
      <c r="B47" s="33" t="str">
        <f>[1]!xln(B49)</f>
        <v>(3 × 6.75 + 1) × ((10 × (19² + 19 × 5 - 2 × 5²) / 6) - 231) / (2 × (6 × 6.75 + 1)) + (153 / 2) × ((1 / (6.75 + 2)) + 3 × 6.75 / (6 × 6.75 + 1)) + 231</v>
      </c>
      <c r="C47" s="33"/>
      <c r="D47" s="33"/>
      <c r="E47" s="33"/>
      <c r="F47" s="33"/>
      <c r="G47" s="33"/>
      <c r="H47" s="33"/>
      <c r="I47" s="33"/>
      <c r="J47" s="33"/>
      <c r="V47" s="47"/>
      <c r="W47" s="47"/>
      <c r="X47" s="47"/>
      <c r="Y47" s="47"/>
      <c r="Z47" s="47"/>
      <c r="AA47" s="47"/>
      <c r="AB47" s="47"/>
      <c r="AC47" s="47"/>
      <c r="AD47" s="47"/>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c r="CF47" s="13"/>
      <c r="CG47" s="13"/>
      <c r="CH47" s="13"/>
      <c r="CI47" s="13"/>
      <c r="CJ47" s="13"/>
      <c r="CK47" s="13"/>
      <c r="CL47" s="13"/>
      <c r="CM47" s="13"/>
      <c r="CN47" s="13"/>
      <c r="CO47" s="13"/>
      <c r="CP47" s="13"/>
      <c r="CQ47" s="13"/>
      <c r="CR47" s="13"/>
      <c r="CS47" s="13"/>
      <c r="CT47" s="13"/>
      <c r="CU47" s="13"/>
      <c r="CV47" s="13"/>
      <c r="CW47" s="13"/>
      <c r="CX47" s="13"/>
      <c r="CY47" s="13"/>
      <c r="CZ47" s="13"/>
      <c r="DA47" s="13"/>
      <c r="DB47" s="13"/>
      <c r="DC47" s="13"/>
      <c r="DD47" s="13"/>
      <c r="DE47" s="13"/>
      <c r="DF47" s="13"/>
      <c r="DG47" s="13"/>
      <c r="DH47" s="13"/>
      <c r="DI47" s="13"/>
      <c r="DJ47" s="13"/>
      <c r="DK47" s="13"/>
      <c r="DL47" s="13"/>
      <c r="DM47" s="13"/>
      <c r="DN47" s="13"/>
      <c r="DO47" s="13"/>
      <c r="DP47" s="13"/>
      <c r="DQ47" s="13"/>
      <c r="DR47" s="13"/>
      <c r="DS47" s="13"/>
      <c r="DT47" s="13"/>
      <c r="DU47" s="13"/>
      <c r="DV47" s="13"/>
      <c r="DW47" s="13"/>
      <c r="DX47" s="13"/>
      <c r="DY47" s="13"/>
      <c r="DZ47" s="13"/>
      <c r="EA47" s="13"/>
      <c r="EB47" s="13"/>
      <c r="EC47" s="13"/>
      <c r="ED47" s="13"/>
      <c r="EE47" s="13"/>
      <c r="EF47" s="13"/>
      <c r="EG47" s="13"/>
      <c r="EH47" s="13"/>
      <c r="EI47" s="13"/>
      <c r="EJ47" s="13"/>
      <c r="EK47" s="13"/>
      <c r="EL47" s="13"/>
      <c r="EM47" s="13"/>
      <c r="EN47" s="13"/>
      <c r="EO47" s="13"/>
      <c r="EP47" s="13"/>
      <c r="EQ47" s="13"/>
      <c r="ER47" s="13"/>
      <c r="ES47" s="13"/>
      <c r="ET47" s="13"/>
      <c r="EU47" s="13"/>
      <c r="EV47" s="13"/>
      <c r="EW47" s="13"/>
      <c r="EX47" s="13"/>
      <c r="EY47" s="13"/>
      <c r="EZ47" s="13"/>
      <c r="FA47" s="13"/>
      <c r="FB47" s="13"/>
      <c r="FC47" s="13"/>
      <c r="FD47" s="13"/>
      <c r="FE47" s="13"/>
      <c r="FF47" s="13"/>
      <c r="FG47" s="13"/>
      <c r="FH47" s="13"/>
      <c r="FI47" s="13"/>
      <c r="FJ47" s="13"/>
      <c r="FK47" s="13"/>
      <c r="FL47" s="13"/>
      <c r="FM47" s="13"/>
      <c r="FN47" s="13"/>
      <c r="FO47" s="13"/>
      <c r="FP47" s="5"/>
      <c r="FQ47" s="5"/>
      <c r="FR47" s="5"/>
      <c r="FS47" s="5"/>
      <c r="FT47" s="5"/>
      <c r="FU47" s="5"/>
      <c r="FV47" s="5"/>
      <c r="FW47" s="5"/>
      <c r="FX47" s="5"/>
      <c r="FY47" s="5"/>
      <c r="FZ47" s="5"/>
      <c r="GA47" s="5"/>
      <c r="GB47" s="5"/>
      <c r="GC47" s="5"/>
    </row>
    <row r="48" spans="1:185" s="23" customFormat="1" x14ac:dyDescent="0.2">
      <c r="B48" s="33"/>
      <c r="C48" s="33"/>
      <c r="D48" s="33"/>
      <c r="E48" s="33"/>
      <c r="F48" s="33"/>
      <c r="G48" s="33"/>
      <c r="H48" s="33"/>
      <c r="I48" s="33"/>
      <c r="J48" s="33"/>
      <c r="V48" s="47"/>
      <c r="W48" s="47"/>
      <c r="X48" s="47"/>
      <c r="Y48" s="47"/>
      <c r="Z48" s="47"/>
      <c r="AA48" s="47"/>
      <c r="AB48" s="47"/>
      <c r="AC48" s="47"/>
      <c r="AD48" s="47"/>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c r="CF48" s="13"/>
      <c r="CG48" s="13"/>
      <c r="CH48" s="13"/>
      <c r="CI48" s="13"/>
      <c r="CJ48" s="13"/>
      <c r="CK48" s="13"/>
      <c r="CL48" s="13"/>
      <c r="CM48" s="13"/>
      <c r="CN48" s="13"/>
      <c r="CO48" s="13"/>
      <c r="CP48" s="13"/>
      <c r="CQ48" s="13"/>
      <c r="CR48" s="13"/>
      <c r="CS48" s="13"/>
      <c r="CT48" s="13"/>
      <c r="CU48" s="13"/>
      <c r="CV48" s="13"/>
      <c r="CW48" s="13"/>
      <c r="CX48" s="13"/>
      <c r="CY48" s="13"/>
      <c r="CZ48" s="13"/>
      <c r="DA48" s="13"/>
      <c r="DB48" s="13"/>
      <c r="DC48" s="13"/>
      <c r="DD48" s="13"/>
      <c r="DE48" s="13"/>
      <c r="DF48" s="13"/>
      <c r="DG48" s="13"/>
      <c r="DH48" s="13"/>
      <c r="DI48" s="13"/>
      <c r="DJ48" s="13"/>
      <c r="DK48" s="13"/>
      <c r="DL48" s="13"/>
      <c r="DM48" s="13"/>
      <c r="DN48" s="13"/>
      <c r="DO48" s="13"/>
      <c r="DP48" s="13"/>
      <c r="DQ48" s="13"/>
      <c r="DR48" s="13"/>
      <c r="DS48" s="13"/>
      <c r="DT48" s="13"/>
      <c r="DU48" s="13"/>
      <c r="DV48" s="13"/>
      <c r="DW48" s="13"/>
      <c r="DX48" s="13"/>
      <c r="DY48" s="13"/>
      <c r="DZ48" s="13"/>
      <c r="EA48" s="13"/>
      <c r="EB48" s="13"/>
      <c r="EC48" s="13"/>
      <c r="ED48" s="13"/>
      <c r="EE48" s="13"/>
      <c r="EF48" s="13"/>
      <c r="EG48" s="13"/>
      <c r="EH48" s="13"/>
      <c r="EI48" s="13"/>
      <c r="EJ48" s="13"/>
      <c r="EK48" s="13"/>
      <c r="EL48" s="13"/>
      <c r="EM48" s="13"/>
      <c r="EN48" s="13"/>
      <c r="EO48" s="13"/>
      <c r="EP48" s="13"/>
      <c r="EQ48" s="13"/>
      <c r="ER48" s="13"/>
      <c r="ES48" s="13"/>
      <c r="ET48" s="13"/>
      <c r="EU48" s="13"/>
      <c r="EV48" s="13"/>
      <c r="EW48" s="13"/>
      <c r="EX48" s="13"/>
      <c r="EY48" s="13"/>
      <c r="EZ48" s="13"/>
      <c r="FA48" s="13"/>
      <c r="FB48" s="13"/>
      <c r="FC48" s="13"/>
      <c r="FD48" s="13"/>
      <c r="FE48" s="13"/>
      <c r="FF48" s="13"/>
      <c r="FG48" s="13"/>
      <c r="FH48" s="13"/>
      <c r="FI48" s="13"/>
      <c r="FJ48" s="13"/>
      <c r="FK48" s="13"/>
      <c r="FL48" s="13"/>
      <c r="FM48" s="13"/>
      <c r="FN48" s="13"/>
      <c r="FO48" s="13"/>
      <c r="FP48" s="5"/>
      <c r="FQ48" s="5"/>
      <c r="FR48" s="5"/>
      <c r="FS48" s="5"/>
      <c r="FT48" s="5"/>
      <c r="FU48" s="5"/>
      <c r="FV48" s="5"/>
      <c r="FW48" s="5"/>
      <c r="FX48" s="5"/>
      <c r="FY48" s="5"/>
      <c r="FZ48" s="5"/>
      <c r="GA48" s="5"/>
      <c r="GB48" s="5"/>
      <c r="GC48" s="5"/>
    </row>
    <row r="49" spans="1:185" ht="14.25" x14ac:dyDescent="0.25">
      <c r="A49" s="24" t="s">
        <v>78</v>
      </c>
      <c r="B49" s="79">
        <f>(3*B34+1)*((H19*(H15^2+H15*H17-2*H17^2)/6)-B38)/(2*(6*B34+1))+(B44/2)*((1/(B34+2))+3*B34/(6*B34+1))+B38</f>
        <v>391.42741269076305</v>
      </c>
      <c r="C49" s="23" t="s">
        <v>79</v>
      </c>
    </row>
    <row r="50" spans="1:185" x14ac:dyDescent="0.2">
      <c r="A50" s="23"/>
      <c r="B50" s="23"/>
      <c r="C50" s="23"/>
    </row>
    <row r="51" spans="1:185" ht="14.25" x14ac:dyDescent="0.25">
      <c r="A51" s="24" t="s">
        <v>80</v>
      </c>
      <c r="B51" s="23" t="str">
        <f ca="1">[1]!xlv(B54)</f>
        <v>((3 × K + 1) × (w × (a² + a × c - 2 × c²) / 6) / 6 - X₈) / (2 × (6 × K + 1)) + (X₈ / 2 × (1 / (K + 2) - (3 × K / (6 × K + 1))))</v>
      </c>
      <c r="C51" s="23"/>
    </row>
    <row r="52" spans="1:185" x14ac:dyDescent="0.2">
      <c r="A52" s="6" t="s">
        <v>72</v>
      </c>
      <c r="B52" s="80" t="str">
        <f>[1]!xln(B54)</f>
        <v>((3 × 6.75 + 1) × (10 × (19² + 19 × 5 - 2 × 5²) / 6) / 6 - 231) / (2 × (6 × 6.75 + 1)) + (231 / 2 × (1 / (6.75 + 2) - (3 × 6.75 / (6 × 6.75 + 1))))</v>
      </c>
      <c r="C52" s="80"/>
      <c r="D52" s="80"/>
      <c r="E52" s="80"/>
      <c r="F52" s="80"/>
      <c r="G52" s="80"/>
      <c r="H52" s="80"/>
      <c r="I52" s="80"/>
      <c r="J52" s="80"/>
    </row>
    <row r="53" spans="1:185" x14ac:dyDescent="0.2">
      <c r="B53" s="80"/>
      <c r="C53" s="80"/>
      <c r="D53" s="80"/>
      <c r="E53" s="80"/>
      <c r="F53" s="80"/>
      <c r="G53" s="80"/>
      <c r="H53" s="80"/>
      <c r="I53" s="80"/>
      <c r="J53" s="80"/>
    </row>
    <row r="54" spans="1:185" ht="14.25" x14ac:dyDescent="0.25">
      <c r="A54" s="24" t="s">
        <v>80</v>
      </c>
      <c r="B54" s="70">
        <f>((3*B34+1)*(H19*(H15^2+H15*H17-2*H17^2)/6)/6-B38)/(2*(6*B34+1))+(B38/2*(1/(B34+2)-(3*B34/(6*B34+1))))</f>
        <v>-17.110059544846049</v>
      </c>
      <c r="C54" s="23" t="s">
        <v>79</v>
      </c>
    </row>
    <row r="55" spans="1:185" x14ac:dyDescent="0.2">
      <c r="A55" s="24"/>
      <c r="B55" s="70"/>
      <c r="C55" s="23"/>
    </row>
    <row r="56" spans="1:185" ht="14.25" x14ac:dyDescent="0.25">
      <c r="A56" s="24"/>
      <c r="B56" s="70"/>
      <c r="C56" s="23"/>
    </row>
    <row r="57" spans="1:185" s="23" customFormat="1" x14ac:dyDescent="0.2">
      <c r="M57" s="41"/>
      <c r="N57" s="39"/>
      <c r="O57" s="41"/>
      <c r="P57" s="41"/>
      <c r="Q57" s="41"/>
      <c r="R57" s="45"/>
      <c r="S57" s="45"/>
      <c r="T57" s="47"/>
      <c r="U57" s="47"/>
      <c r="V57" s="47"/>
      <c r="W57" s="47"/>
      <c r="X57" s="47"/>
      <c r="Y57" s="47"/>
      <c r="Z57" s="47"/>
      <c r="AA57" s="47"/>
      <c r="AB57" s="47"/>
      <c r="AC57" s="47"/>
      <c r="AD57" s="47"/>
      <c r="AE57" s="13"/>
      <c r="AF57" s="13"/>
      <c r="AG57" s="13"/>
      <c r="AH57" s="13"/>
      <c r="AI57" s="13"/>
      <c r="AJ57" s="13"/>
      <c r="AK57" s="13"/>
      <c r="AL57" s="13"/>
      <c r="AM57" s="13"/>
      <c r="AN57" s="13"/>
      <c r="AO57" s="13"/>
      <c r="AP57" s="13"/>
      <c r="AQ57" s="13"/>
      <c r="AR57" s="13"/>
      <c r="AS57" s="13"/>
      <c r="AT57" s="13"/>
      <c r="AU57" s="13"/>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c r="CF57" s="13"/>
      <c r="CG57" s="13"/>
      <c r="CH57" s="13"/>
      <c r="CI57" s="13"/>
      <c r="CJ57" s="13"/>
      <c r="CK57" s="13"/>
      <c r="CL57" s="13"/>
      <c r="CM57" s="13"/>
      <c r="CN57" s="13"/>
      <c r="CO57" s="13"/>
      <c r="CP57" s="13"/>
      <c r="CQ57" s="13"/>
      <c r="CR57" s="13"/>
      <c r="CS57" s="13"/>
      <c r="CT57" s="13"/>
      <c r="CU57" s="13"/>
      <c r="CV57" s="13"/>
      <c r="CW57" s="13"/>
      <c r="CX57" s="13"/>
      <c r="CY57" s="13"/>
      <c r="CZ57" s="13"/>
      <c r="DA57" s="13"/>
      <c r="DB57" s="13"/>
      <c r="DC57" s="13"/>
      <c r="DD57" s="13"/>
      <c r="DE57" s="13"/>
      <c r="DF57" s="13"/>
      <c r="DG57" s="13"/>
      <c r="DH57" s="13"/>
      <c r="DI57" s="13"/>
      <c r="DJ57" s="13"/>
      <c r="DK57" s="13"/>
      <c r="DL57" s="13"/>
      <c r="DM57" s="13"/>
      <c r="DN57" s="13"/>
      <c r="DO57" s="13"/>
      <c r="DP57" s="13"/>
      <c r="DQ57" s="13"/>
      <c r="DR57" s="13"/>
      <c r="DS57" s="13"/>
      <c r="DT57" s="13"/>
      <c r="DU57" s="13"/>
      <c r="DV57" s="13"/>
      <c r="DW57" s="13"/>
      <c r="DX57" s="13"/>
      <c r="DY57" s="13"/>
      <c r="DZ57" s="13"/>
      <c r="EA57" s="13"/>
      <c r="EB57" s="13"/>
      <c r="EC57" s="13"/>
      <c r="ED57" s="13"/>
      <c r="EE57" s="13"/>
      <c r="EF57" s="13"/>
      <c r="EG57" s="13"/>
      <c r="EH57" s="13"/>
      <c r="EI57" s="13"/>
      <c r="EJ57" s="13"/>
      <c r="EK57" s="13"/>
      <c r="EL57" s="13"/>
      <c r="EM57" s="13"/>
      <c r="EN57" s="13"/>
      <c r="EO57" s="13"/>
      <c r="EP57" s="13"/>
      <c r="EQ57" s="13"/>
      <c r="ER57" s="13"/>
      <c r="ES57" s="13"/>
      <c r="ET57" s="13"/>
      <c r="EU57" s="13"/>
      <c r="EV57" s="13"/>
      <c r="EW57" s="13"/>
      <c r="EX57" s="13"/>
      <c r="EY57" s="13"/>
      <c r="EZ57" s="13"/>
      <c r="FA57" s="13"/>
      <c r="FB57" s="13"/>
      <c r="FC57" s="13"/>
      <c r="FD57" s="13"/>
      <c r="FE57" s="13"/>
      <c r="FF57" s="13"/>
      <c r="FG57" s="13"/>
      <c r="FH57" s="13"/>
      <c r="FI57" s="13"/>
      <c r="FJ57" s="13"/>
      <c r="FK57" s="13"/>
      <c r="FL57" s="13"/>
      <c r="FM57" s="13"/>
      <c r="FN57" s="13"/>
      <c r="FO57" s="13"/>
      <c r="FP57" s="5"/>
      <c r="FQ57" s="5"/>
      <c r="FR57" s="5"/>
      <c r="FS57" s="5"/>
      <c r="FT57" s="5"/>
      <c r="FU57" s="5"/>
      <c r="FV57" s="5"/>
      <c r="FW57" s="5"/>
      <c r="FX57" s="5"/>
      <c r="FY57" s="5"/>
      <c r="FZ57" s="5"/>
      <c r="GA57" s="5"/>
      <c r="GB57" s="5"/>
      <c r="GC57" s="5"/>
    </row>
    <row r="58" spans="1:185" s="23" customFormat="1" x14ac:dyDescent="0.2">
      <c r="A58" s="81" t="s">
        <v>81</v>
      </c>
      <c r="B58" s="82"/>
      <c r="C58" s="82"/>
      <c r="D58" s="82"/>
      <c r="E58" s="82"/>
      <c r="F58" s="82"/>
      <c r="G58" s="83"/>
      <c r="H58" s="83"/>
      <c r="I58" s="83"/>
      <c r="J58" s="83"/>
      <c r="K58" s="84"/>
      <c r="M58" s="41"/>
      <c r="N58" s="39"/>
      <c r="O58" s="41"/>
      <c r="P58" s="41"/>
      <c r="Q58" s="41"/>
      <c r="R58" s="45"/>
      <c r="S58" s="45"/>
      <c r="T58" s="47"/>
      <c r="U58" s="47"/>
      <c r="V58" s="47"/>
      <c r="W58" s="47"/>
      <c r="X58" s="47"/>
      <c r="Y58" s="47"/>
      <c r="Z58" s="47"/>
      <c r="AA58" s="47"/>
      <c r="AB58" s="47"/>
      <c r="AC58" s="47"/>
      <c r="AD58" s="47"/>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c r="CF58" s="13"/>
      <c r="CG58" s="13"/>
      <c r="CH58" s="13"/>
      <c r="CI58" s="13"/>
      <c r="CJ58" s="13"/>
      <c r="CK58" s="13"/>
      <c r="CL58" s="13"/>
      <c r="CM58" s="13"/>
      <c r="CN58" s="13"/>
      <c r="CO58" s="13"/>
      <c r="CP58" s="13"/>
      <c r="CQ58" s="13"/>
      <c r="CR58" s="13"/>
      <c r="CS58" s="13"/>
      <c r="CT58" s="13"/>
      <c r="CU58" s="13"/>
      <c r="CV58" s="13"/>
      <c r="CW58" s="13"/>
      <c r="CX58" s="13"/>
      <c r="CY58" s="13"/>
      <c r="CZ58" s="13"/>
      <c r="DA58" s="13"/>
      <c r="DB58" s="13"/>
      <c r="DC58" s="13"/>
      <c r="DD58" s="13"/>
      <c r="DE58" s="13"/>
      <c r="DF58" s="13"/>
      <c r="DG58" s="13"/>
      <c r="DH58" s="13"/>
      <c r="DI58" s="13"/>
      <c r="DJ58" s="13"/>
      <c r="DK58" s="13"/>
      <c r="DL58" s="13"/>
      <c r="DM58" s="13"/>
      <c r="DN58" s="13"/>
      <c r="DO58" s="13"/>
      <c r="DP58" s="13"/>
      <c r="DQ58" s="13"/>
      <c r="DR58" s="13"/>
      <c r="DS58" s="13"/>
      <c r="DT58" s="13"/>
      <c r="DU58" s="13"/>
      <c r="DV58" s="13"/>
      <c r="DW58" s="13"/>
      <c r="DX58" s="13"/>
      <c r="DY58" s="13"/>
      <c r="DZ58" s="13"/>
      <c r="EA58" s="13"/>
      <c r="EB58" s="13"/>
      <c r="EC58" s="13"/>
      <c r="ED58" s="13"/>
      <c r="EE58" s="13"/>
      <c r="EF58" s="13"/>
      <c r="EG58" s="13"/>
      <c r="EH58" s="13"/>
      <c r="EI58" s="13"/>
      <c r="EJ58" s="13"/>
      <c r="EK58" s="13"/>
      <c r="EL58" s="13"/>
      <c r="EM58" s="13"/>
      <c r="EN58" s="13"/>
      <c r="EO58" s="13"/>
      <c r="EP58" s="13"/>
      <c r="EQ58" s="13"/>
      <c r="ER58" s="13"/>
      <c r="ES58" s="13"/>
      <c r="ET58" s="13"/>
      <c r="EU58" s="13"/>
      <c r="EV58" s="13"/>
      <c r="EW58" s="13"/>
      <c r="EX58" s="13"/>
      <c r="EY58" s="13"/>
      <c r="EZ58" s="13"/>
      <c r="FA58" s="13"/>
      <c r="FB58" s="13"/>
      <c r="FC58" s="13"/>
      <c r="FD58" s="13"/>
      <c r="FE58" s="13"/>
      <c r="FF58" s="13"/>
      <c r="FG58" s="13"/>
      <c r="FH58" s="13"/>
      <c r="FI58" s="13"/>
      <c r="FJ58" s="13"/>
      <c r="FK58" s="13"/>
      <c r="FL58" s="13"/>
      <c r="FM58" s="13"/>
      <c r="FN58" s="13"/>
      <c r="FO58" s="13"/>
      <c r="FP58" s="5"/>
      <c r="FQ58" s="5"/>
      <c r="FR58" s="5"/>
      <c r="FS58" s="5"/>
      <c r="FT58" s="5"/>
      <c r="FU58" s="5"/>
      <c r="FV58" s="5"/>
      <c r="FW58" s="5"/>
      <c r="FX58" s="5"/>
      <c r="FY58" s="5"/>
      <c r="FZ58" s="5"/>
      <c r="GA58" s="5"/>
      <c r="GB58" s="5"/>
      <c r="GC58" s="5"/>
    </row>
    <row r="59" spans="1:185" s="23" customFormat="1" x14ac:dyDescent="0.2">
      <c r="A59" s="85"/>
      <c r="B59" s="85"/>
      <c r="C59" s="85"/>
      <c r="D59" s="86"/>
      <c r="E59" s="86"/>
      <c r="F59" s="87" t="s">
        <v>82</v>
      </c>
      <c r="G59" s="88" t="s">
        <v>83</v>
      </c>
      <c r="H59" s="89"/>
      <c r="I59" s="90"/>
      <c r="J59" s="90"/>
      <c r="K59" s="91"/>
      <c r="M59" s="41"/>
      <c r="N59" s="39"/>
      <c r="O59" s="41"/>
      <c r="P59" s="41"/>
      <c r="Q59" s="41"/>
      <c r="R59" s="45"/>
      <c r="S59" s="45"/>
      <c r="T59" s="47"/>
      <c r="U59" s="47"/>
      <c r="V59" s="47"/>
      <c r="W59" s="47"/>
      <c r="X59" s="47"/>
      <c r="Y59" s="47"/>
      <c r="Z59" s="47"/>
      <c r="AA59" s="47"/>
      <c r="AB59" s="47"/>
      <c r="AC59" s="47"/>
      <c r="AD59" s="47"/>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c r="CF59" s="13"/>
      <c r="CG59" s="13"/>
      <c r="CH59" s="13"/>
      <c r="CI59" s="13"/>
      <c r="CJ59" s="13"/>
      <c r="CK59" s="13"/>
      <c r="CL59" s="13"/>
      <c r="CM59" s="13"/>
      <c r="CN59" s="13"/>
      <c r="CO59" s="13"/>
      <c r="CP59" s="13"/>
      <c r="CQ59" s="13"/>
      <c r="CR59" s="13"/>
      <c r="CS59" s="13"/>
      <c r="CT59" s="13"/>
      <c r="CU59" s="13"/>
      <c r="CV59" s="13"/>
      <c r="CW59" s="13"/>
      <c r="CX59" s="13"/>
      <c r="CY59" s="13"/>
      <c r="CZ59" s="13"/>
      <c r="DA59" s="13"/>
      <c r="DB59" s="13"/>
      <c r="DC59" s="13"/>
      <c r="DD59" s="13"/>
      <c r="DE59" s="13"/>
      <c r="DF59" s="13"/>
      <c r="DG59" s="13"/>
      <c r="DH59" s="13"/>
      <c r="DI59" s="13"/>
      <c r="DJ59" s="13"/>
      <c r="DK59" s="13"/>
      <c r="DL59" s="13"/>
      <c r="DM59" s="13"/>
      <c r="DN59" s="13"/>
      <c r="DO59" s="13"/>
      <c r="DP59" s="13"/>
      <c r="DQ59" s="13"/>
      <c r="DR59" s="13"/>
      <c r="DS59" s="13"/>
      <c r="DT59" s="13"/>
      <c r="DU59" s="13"/>
      <c r="DV59" s="13"/>
      <c r="DW59" s="13"/>
      <c r="DX59" s="13"/>
      <c r="DY59" s="13"/>
      <c r="DZ59" s="13"/>
      <c r="EA59" s="13"/>
      <c r="EB59" s="13"/>
      <c r="EC59" s="13"/>
      <c r="ED59" s="13"/>
      <c r="EE59" s="13"/>
      <c r="EF59" s="13"/>
      <c r="EG59" s="13"/>
      <c r="EH59" s="13"/>
      <c r="EI59" s="13"/>
      <c r="EJ59" s="13"/>
      <c r="EK59" s="13"/>
      <c r="EL59" s="13"/>
      <c r="EM59" s="13"/>
      <c r="EN59" s="13"/>
      <c r="EO59" s="13"/>
      <c r="EP59" s="13"/>
      <c r="EQ59" s="13"/>
      <c r="ER59" s="13"/>
      <c r="ES59" s="13"/>
      <c r="ET59" s="13"/>
      <c r="EU59" s="13"/>
      <c r="EV59" s="13"/>
      <c r="EW59" s="13"/>
      <c r="EX59" s="13"/>
      <c r="EY59" s="13"/>
      <c r="EZ59" s="13"/>
      <c r="FA59" s="13"/>
      <c r="FB59" s="13"/>
      <c r="FC59" s="13"/>
      <c r="FD59" s="13"/>
      <c r="FE59" s="13"/>
      <c r="FF59" s="13"/>
      <c r="FG59" s="13"/>
      <c r="FH59" s="13"/>
      <c r="FI59" s="13"/>
      <c r="FJ59" s="13"/>
      <c r="FK59" s="13"/>
      <c r="FL59" s="13"/>
      <c r="FM59" s="13"/>
      <c r="FN59" s="13"/>
      <c r="FO59" s="13"/>
      <c r="FP59" s="5"/>
      <c r="FQ59" s="5"/>
      <c r="FR59" s="5"/>
      <c r="FS59" s="5"/>
      <c r="FT59" s="5"/>
      <c r="FU59" s="5"/>
      <c r="FV59" s="5"/>
      <c r="FW59" s="5"/>
      <c r="FX59" s="5"/>
      <c r="FY59" s="5"/>
      <c r="FZ59" s="5"/>
      <c r="GA59" s="5"/>
      <c r="GB59" s="5"/>
      <c r="GC59" s="5"/>
    </row>
    <row r="60" spans="1:185" x14ac:dyDescent="0.2">
      <c r="A60" s="16"/>
      <c r="E60" s="6" t="s">
        <v>1</v>
      </c>
      <c r="F60" s="7" t="str">
        <f>$C$1</f>
        <v>S. Abbott</v>
      </c>
      <c r="H60" s="10"/>
      <c r="I60" s="6" t="s">
        <v>50</v>
      </c>
      <c r="J60" s="11" t="str">
        <f>$G$2</f>
        <v>AA-SM-026-053</v>
      </c>
      <c r="K60" s="12"/>
    </row>
    <row r="61" spans="1:185" x14ac:dyDescent="0.2">
      <c r="E61" s="6" t="s">
        <v>2</v>
      </c>
      <c r="F61" s="10" t="str">
        <f>$C$2</f>
        <v>R. Abbott</v>
      </c>
      <c r="H61" s="10"/>
      <c r="I61" s="6" t="s">
        <v>51</v>
      </c>
      <c r="J61" s="12" t="str">
        <f>$G$3</f>
        <v>A</v>
      </c>
      <c r="K61" s="12"/>
    </row>
    <row r="62" spans="1:185" s="23" customFormat="1" x14ac:dyDescent="0.2">
      <c r="A62" s="5"/>
      <c r="B62" s="5"/>
      <c r="C62" s="5"/>
      <c r="D62" s="5"/>
      <c r="E62" s="6" t="s">
        <v>3</v>
      </c>
      <c r="F62" s="10" t="str">
        <f>$C$3</f>
        <v>27/08/2017</v>
      </c>
      <c r="G62" s="5"/>
      <c r="H62" s="10"/>
      <c r="I62" s="6" t="s">
        <v>52</v>
      </c>
      <c r="J62" s="7" t="str">
        <f>L62&amp;" of "&amp;$G$1</f>
        <v xml:space="preserve"> of 1</v>
      </c>
      <c r="K62" s="10"/>
      <c r="M62" s="41"/>
      <c r="N62" s="39"/>
      <c r="O62" s="41"/>
      <c r="P62" s="41"/>
      <c r="Q62" s="41"/>
      <c r="R62" s="45"/>
      <c r="S62" s="45"/>
      <c r="T62" s="47"/>
      <c r="U62" s="47"/>
      <c r="V62" s="47"/>
      <c r="W62" s="47"/>
      <c r="X62" s="47"/>
      <c r="Y62" s="47"/>
      <c r="Z62" s="47"/>
      <c r="AA62" s="47"/>
      <c r="AB62" s="47"/>
      <c r="AC62" s="47"/>
      <c r="AD62" s="47"/>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5"/>
      <c r="FQ62" s="5"/>
      <c r="FR62" s="5"/>
      <c r="FS62" s="5"/>
      <c r="FT62" s="5"/>
      <c r="FU62" s="5"/>
      <c r="FV62" s="5"/>
      <c r="FW62" s="5"/>
      <c r="FX62" s="5"/>
      <c r="FY62" s="5"/>
      <c r="FZ62" s="5"/>
      <c r="GA62" s="5"/>
      <c r="GB62" s="5"/>
      <c r="GC62" s="5"/>
    </row>
    <row r="63" spans="1:185" s="23" customFormat="1" x14ac:dyDescent="0.2">
      <c r="A63" s="5"/>
      <c r="B63" s="5"/>
      <c r="C63" s="5"/>
      <c r="D63" s="5"/>
      <c r="E63" s="6" t="s">
        <v>53</v>
      </c>
      <c r="F63" s="10" t="str">
        <f>$C$5</f>
        <v>STANDARD SPREADSHEET METHOD</v>
      </c>
      <c r="G63" s="5"/>
      <c r="H63" s="5"/>
      <c r="I63" s="14"/>
      <c r="J63" s="7"/>
      <c r="K63" s="5"/>
      <c r="M63" s="41"/>
      <c r="N63" s="39"/>
      <c r="O63" s="41"/>
      <c r="P63" s="41"/>
      <c r="Q63" s="41"/>
      <c r="R63" s="45"/>
      <c r="S63" s="45"/>
      <c r="T63" s="47"/>
      <c r="U63" s="47"/>
      <c r="V63" s="47"/>
      <c r="W63" s="47"/>
      <c r="X63" s="47"/>
      <c r="Y63" s="47"/>
      <c r="Z63" s="47"/>
      <c r="AA63" s="47"/>
      <c r="AB63" s="47"/>
      <c r="AC63" s="47"/>
      <c r="AD63" s="47"/>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c r="DZ63" s="13"/>
      <c r="EA63" s="13"/>
      <c r="EB63" s="13"/>
      <c r="EC63" s="13"/>
      <c r="ED63" s="13"/>
      <c r="EE63" s="13"/>
      <c r="EF63" s="13"/>
      <c r="EG63" s="13"/>
      <c r="EH63" s="13"/>
      <c r="EI63" s="13"/>
      <c r="EJ63" s="13"/>
      <c r="EK63" s="13"/>
      <c r="EL63" s="13"/>
      <c r="EM63" s="13"/>
      <c r="EN63" s="13"/>
      <c r="EO63" s="13"/>
      <c r="EP63" s="13"/>
      <c r="EQ63" s="13"/>
      <c r="ER63" s="13"/>
      <c r="ES63" s="13"/>
      <c r="ET63" s="13"/>
      <c r="EU63" s="13"/>
      <c r="EV63" s="13"/>
      <c r="EW63" s="13"/>
      <c r="EX63" s="13"/>
      <c r="EY63" s="13"/>
      <c r="EZ63" s="13"/>
      <c r="FA63" s="13"/>
      <c r="FB63" s="13"/>
      <c r="FC63" s="13"/>
      <c r="FD63" s="13"/>
      <c r="FE63" s="13"/>
      <c r="FF63" s="13"/>
      <c r="FG63" s="13"/>
      <c r="FH63" s="13"/>
      <c r="FI63" s="13"/>
      <c r="FJ63" s="13"/>
      <c r="FK63" s="13"/>
      <c r="FL63" s="13"/>
      <c r="FM63" s="13"/>
      <c r="FN63" s="13"/>
      <c r="FO63" s="13"/>
      <c r="FP63" s="5"/>
      <c r="FQ63" s="5"/>
      <c r="FR63" s="5"/>
      <c r="FS63" s="5"/>
      <c r="FT63" s="5"/>
      <c r="FU63" s="5"/>
      <c r="FV63" s="5"/>
      <c r="FW63" s="5"/>
      <c r="FX63" s="5"/>
      <c r="FY63" s="5"/>
      <c r="FZ63" s="5"/>
      <c r="GA63" s="5"/>
      <c r="GB63" s="5"/>
      <c r="GC63" s="5"/>
    </row>
    <row r="64" spans="1:185" s="23" customFormat="1" ht="15.75" x14ac:dyDescent="0.25">
      <c r="A64" s="51"/>
      <c r="B64" s="15" t="str">
        <f>$G$4</f>
        <v>FRAMEWORK ANALYSIS - VERTICAL TRIANGLE DIST. LOAD, LOWER PEAK, FIXED SUPPORT</v>
      </c>
      <c r="C64" s="51"/>
      <c r="D64" s="51"/>
      <c r="E64" s="51"/>
      <c r="F64" s="51"/>
      <c r="G64" s="51"/>
      <c r="H64" s="51"/>
      <c r="I64" s="51"/>
      <c r="J64" s="51"/>
      <c r="K64" s="51"/>
      <c r="M64" s="41"/>
      <c r="N64" s="39"/>
      <c r="O64" s="41"/>
      <c r="P64" s="41"/>
      <c r="Q64" s="41"/>
      <c r="R64" s="45"/>
      <c r="S64" s="45"/>
      <c r="T64" s="47"/>
      <c r="U64" s="47"/>
      <c r="V64" s="47"/>
      <c r="W64" s="47"/>
      <c r="X64" s="47"/>
      <c r="Y64" s="47"/>
      <c r="Z64" s="47"/>
      <c r="AA64" s="47"/>
      <c r="AB64" s="47"/>
      <c r="AC64" s="47"/>
      <c r="AD64" s="47"/>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c r="CF64" s="13"/>
      <c r="CG64" s="13"/>
      <c r="CH64" s="13"/>
      <c r="CI64" s="13"/>
      <c r="CJ64" s="13"/>
      <c r="CK64" s="13"/>
      <c r="CL64" s="13"/>
      <c r="CM64" s="13"/>
      <c r="CN64" s="13"/>
      <c r="CO64" s="13"/>
      <c r="CP64" s="13"/>
      <c r="CQ64" s="13"/>
      <c r="CR64" s="13"/>
      <c r="CS64" s="13"/>
      <c r="CT64" s="13"/>
      <c r="CU64" s="13"/>
      <c r="CV64" s="13"/>
      <c r="CW64" s="13"/>
      <c r="CX64" s="13"/>
      <c r="CY64" s="13"/>
      <c r="CZ64" s="13"/>
      <c r="DA64" s="13"/>
      <c r="DB64" s="13"/>
      <c r="DC64" s="13"/>
      <c r="DD64" s="13"/>
      <c r="DE64" s="13"/>
      <c r="DF64" s="13"/>
      <c r="DG64" s="13"/>
      <c r="DH64" s="13"/>
      <c r="DI64" s="13"/>
      <c r="DJ64" s="13"/>
      <c r="DK64" s="13"/>
      <c r="DL64" s="13"/>
      <c r="DM64" s="13"/>
      <c r="DN64" s="13"/>
      <c r="DO64" s="13"/>
      <c r="DP64" s="13"/>
      <c r="DQ64" s="13"/>
      <c r="DR64" s="13"/>
      <c r="DS64" s="13"/>
      <c r="DT64" s="13"/>
      <c r="DU64" s="13"/>
      <c r="DV64" s="13"/>
      <c r="DW64" s="13"/>
      <c r="DX64" s="13"/>
      <c r="DY64" s="13"/>
      <c r="DZ64" s="13"/>
      <c r="EA64" s="13"/>
      <c r="EB64" s="13"/>
      <c r="EC64" s="13"/>
      <c r="ED64" s="13"/>
      <c r="EE64" s="13"/>
      <c r="EF64" s="13"/>
      <c r="EG64" s="13"/>
      <c r="EH64" s="13"/>
      <c r="EI64" s="13"/>
      <c r="EJ64" s="13"/>
      <c r="EK64" s="13"/>
      <c r="EL64" s="13"/>
      <c r="EM64" s="13"/>
      <c r="EN64" s="13"/>
      <c r="EO64" s="13"/>
      <c r="EP64" s="13"/>
      <c r="EQ64" s="13"/>
      <c r="ER64" s="13"/>
      <c r="ES64" s="13"/>
      <c r="ET64" s="13"/>
      <c r="EU64" s="13"/>
      <c r="EV64" s="13"/>
      <c r="EW64" s="13"/>
      <c r="EX64" s="13"/>
      <c r="EY64" s="13"/>
      <c r="EZ64" s="13"/>
      <c r="FA64" s="13"/>
      <c r="FB64" s="13"/>
      <c r="FC64" s="13"/>
      <c r="FD64" s="13"/>
      <c r="FE64" s="13"/>
      <c r="FF64" s="13"/>
      <c r="FG64" s="13"/>
      <c r="FH64" s="13"/>
      <c r="FI64" s="13"/>
      <c r="FJ64" s="13"/>
      <c r="FK64" s="13"/>
      <c r="FL64" s="13"/>
      <c r="FM64" s="13"/>
      <c r="FN64" s="13"/>
      <c r="FO64" s="13"/>
      <c r="FP64" s="5"/>
      <c r="FQ64" s="5"/>
      <c r="FR64" s="5"/>
      <c r="FS64" s="5"/>
      <c r="FT64" s="5"/>
      <c r="FU64" s="5"/>
      <c r="FV64" s="5"/>
      <c r="FW64" s="5"/>
      <c r="FX64" s="5"/>
      <c r="FY64" s="5"/>
      <c r="FZ64" s="5"/>
      <c r="GA64" s="5"/>
      <c r="GB64" s="5"/>
      <c r="GC64" s="5"/>
    </row>
    <row r="65" spans="1:185" s="23" customFormat="1" x14ac:dyDescent="0.2">
      <c r="A65" s="52"/>
      <c r="B65" s="53" t="s">
        <v>54</v>
      </c>
      <c r="C65" s="53"/>
      <c r="D65" s="53"/>
      <c r="E65" s="52" t="s">
        <v>55</v>
      </c>
      <c r="F65" s="5"/>
      <c r="G65" s="5"/>
      <c r="H65" s="5"/>
      <c r="I65" s="5"/>
      <c r="J65" s="5"/>
      <c r="M65" s="41"/>
      <c r="N65" s="39"/>
      <c r="O65" s="41"/>
      <c r="P65" s="41"/>
      <c r="Q65" s="41"/>
      <c r="R65" s="45"/>
      <c r="S65" s="45"/>
      <c r="T65" s="47"/>
      <c r="U65" s="47"/>
      <c r="V65" s="47"/>
      <c r="W65" s="47"/>
      <c r="X65" s="47"/>
      <c r="Y65" s="47"/>
      <c r="Z65" s="47"/>
      <c r="AA65" s="47"/>
      <c r="AB65" s="47"/>
      <c r="AC65" s="47"/>
      <c r="AD65" s="47"/>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c r="CF65" s="13"/>
      <c r="CG65" s="13"/>
      <c r="CH65" s="13"/>
      <c r="CI65" s="13"/>
      <c r="CJ65" s="13"/>
      <c r="CK65" s="13"/>
      <c r="CL65" s="13"/>
      <c r="CM65" s="13"/>
      <c r="CN65" s="13"/>
      <c r="CO65" s="13"/>
      <c r="CP65" s="13"/>
      <c r="CQ65" s="13"/>
      <c r="CR65" s="13"/>
      <c r="CS65" s="13"/>
      <c r="CT65" s="13"/>
      <c r="CU65" s="13"/>
      <c r="CV65" s="13"/>
      <c r="CW65" s="13"/>
      <c r="CX65" s="13"/>
      <c r="CY65" s="13"/>
      <c r="CZ65" s="13"/>
      <c r="DA65" s="13"/>
      <c r="DB65" s="13"/>
      <c r="DC65" s="13"/>
      <c r="DD65" s="13"/>
      <c r="DE65" s="13"/>
      <c r="DF65" s="13"/>
      <c r="DG65" s="13"/>
      <c r="DH65" s="13"/>
      <c r="DI65" s="13"/>
      <c r="DJ65" s="13"/>
      <c r="DK65" s="13"/>
      <c r="DL65" s="13"/>
      <c r="DM65" s="13"/>
      <c r="DN65" s="13"/>
      <c r="DO65" s="13"/>
      <c r="DP65" s="13"/>
      <c r="DQ65" s="13"/>
      <c r="DR65" s="13"/>
      <c r="DS65" s="13"/>
      <c r="DT65" s="13"/>
      <c r="DU65" s="13"/>
      <c r="DV65" s="13"/>
      <c r="DW65" s="13"/>
      <c r="DX65" s="13"/>
      <c r="DY65" s="13"/>
      <c r="DZ65" s="13"/>
      <c r="EA65" s="13"/>
      <c r="EB65" s="13"/>
      <c r="EC65" s="13"/>
      <c r="ED65" s="13"/>
      <c r="EE65" s="13"/>
      <c r="EF65" s="13"/>
      <c r="EG65" s="13"/>
      <c r="EH65" s="13"/>
      <c r="EI65" s="13"/>
      <c r="EJ65" s="13"/>
      <c r="EK65" s="13"/>
      <c r="EL65" s="13"/>
      <c r="EM65" s="13"/>
      <c r="EN65" s="13"/>
      <c r="EO65" s="13"/>
      <c r="EP65" s="13"/>
      <c r="EQ65" s="13"/>
      <c r="ER65" s="13"/>
      <c r="ES65" s="13"/>
      <c r="ET65" s="13"/>
      <c r="EU65" s="13"/>
      <c r="EV65" s="13"/>
      <c r="EW65" s="13"/>
      <c r="EX65" s="13"/>
      <c r="EY65" s="13"/>
      <c r="EZ65" s="13"/>
      <c r="FA65" s="13"/>
      <c r="FB65" s="13"/>
      <c r="FC65" s="13"/>
      <c r="FD65" s="13"/>
      <c r="FE65" s="13"/>
      <c r="FF65" s="13"/>
      <c r="FG65" s="13"/>
      <c r="FH65" s="13"/>
      <c r="FI65" s="13"/>
      <c r="FJ65" s="13"/>
      <c r="FK65" s="13"/>
      <c r="FL65" s="13"/>
      <c r="FM65" s="13"/>
      <c r="FN65" s="13"/>
      <c r="FO65" s="13"/>
      <c r="FP65" s="5"/>
      <c r="FQ65" s="5"/>
      <c r="FR65" s="5"/>
      <c r="FS65" s="5"/>
      <c r="FT65" s="5"/>
      <c r="FU65" s="5"/>
      <c r="FV65" s="5"/>
      <c r="FW65" s="5"/>
      <c r="FX65" s="5"/>
      <c r="FY65" s="5"/>
      <c r="FZ65" s="5"/>
      <c r="GA65" s="5"/>
      <c r="GB65" s="5"/>
      <c r="GC65" s="5"/>
    </row>
    <row r="66" spans="1:185" s="23" customFormat="1" x14ac:dyDescent="0.2">
      <c r="A66" s="5"/>
      <c r="B66" s="5"/>
      <c r="C66" s="5"/>
      <c r="D66" s="5"/>
      <c r="E66" s="5"/>
      <c r="F66" s="5"/>
      <c r="G66" s="5"/>
      <c r="H66" s="5"/>
      <c r="I66" s="5"/>
      <c r="J66" s="5"/>
      <c r="M66" s="41"/>
      <c r="N66" s="39"/>
      <c r="O66" s="41"/>
      <c r="P66" s="41"/>
      <c r="Q66" s="41"/>
      <c r="R66" s="45"/>
      <c r="S66" s="45"/>
      <c r="T66" s="47"/>
      <c r="U66" s="47"/>
      <c r="V66" s="47"/>
      <c r="W66" s="47"/>
      <c r="X66" s="47"/>
      <c r="Y66" s="47"/>
      <c r="Z66" s="47"/>
      <c r="AA66" s="47"/>
      <c r="AB66" s="47"/>
      <c r="AC66" s="47"/>
      <c r="AD66" s="47"/>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3"/>
      <c r="EV66" s="13"/>
      <c r="EW66" s="13"/>
      <c r="EX66" s="13"/>
      <c r="EY66" s="13"/>
      <c r="EZ66" s="13"/>
      <c r="FA66" s="13"/>
      <c r="FB66" s="13"/>
      <c r="FC66" s="13"/>
      <c r="FD66" s="13"/>
      <c r="FE66" s="13"/>
      <c r="FF66" s="13"/>
      <c r="FG66" s="13"/>
      <c r="FH66" s="13"/>
      <c r="FI66" s="13"/>
      <c r="FJ66" s="13"/>
      <c r="FK66" s="13"/>
      <c r="FL66" s="13"/>
      <c r="FM66" s="13"/>
      <c r="FN66" s="13"/>
      <c r="FO66" s="13"/>
      <c r="FP66" s="5"/>
      <c r="FQ66" s="5"/>
      <c r="FR66" s="5"/>
      <c r="FS66" s="5"/>
      <c r="FT66" s="5"/>
      <c r="FU66" s="5"/>
      <c r="FV66" s="5"/>
      <c r="FW66" s="5"/>
      <c r="FX66" s="5"/>
      <c r="FY66" s="5"/>
      <c r="FZ66" s="5"/>
      <c r="GA66" s="5"/>
      <c r="GB66" s="5"/>
      <c r="GC66" s="5"/>
    </row>
    <row r="67" spans="1:185" s="23" customFormat="1" ht="14.25" x14ac:dyDescent="0.25">
      <c r="A67" s="2" t="s">
        <v>84</v>
      </c>
      <c r="B67" s="23" t="str">
        <f ca="1">[1]!xlv(B69)</f>
        <v>(w × (a - c) / 2) - HF</v>
      </c>
      <c r="C67" s="5"/>
      <c r="D67" s="5"/>
      <c r="E67" s="5"/>
      <c r="F67" s="5"/>
      <c r="G67" s="5"/>
      <c r="H67" s="92"/>
      <c r="I67" s="5"/>
      <c r="J67" s="5"/>
      <c r="M67" s="41"/>
      <c r="N67" s="39"/>
      <c r="O67" s="41"/>
      <c r="P67" s="41"/>
      <c r="Q67" s="41"/>
      <c r="R67" s="45"/>
      <c r="S67" s="45"/>
      <c r="T67" s="47"/>
      <c r="U67" s="47"/>
      <c r="V67" s="47"/>
      <c r="W67" s="47"/>
      <c r="X67" s="47"/>
      <c r="Y67" s="47"/>
      <c r="Z67" s="47"/>
      <c r="AA67" s="47"/>
      <c r="AB67" s="47"/>
      <c r="AC67" s="47"/>
      <c r="AD67" s="47"/>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c r="CF67" s="13"/>
      <c r="CG67" s="13"/>
      <c r="CH67" s="13"/>
      <c r="CI67" s="13"/>
      <c r="CJ67" s="13"/>
      <c r="CK67" s="13"/>
      <c r="CL67" s="13"/>
      <c r="CM67" s="13"/>
      <c r="CN67" s="13"/>
      <c r="CO67" s="13"/>
      <c r="CP67" s="13"/>
      <c r="CQ67" s="13"/>
      <c r="CR67" s="13"/>
      <c r="CS67" s="13"/>
      <c r="CT67" s="13"/>
      <c r="CU67" s="13"/>
      <c r="CV67" s="13"/>
      <c r="CW67" s="13"/>
      <c r="CX67" s="13"/>
      <c r="CY67" s="13"/>
      <c r="CZ67" s="13"/>
      <c r="DA67" s="13"/>
      <c r="DB67" s="13"/>
      <c r="DC67" s="13"/>
      <c r="DD67" s="13"/>
      <c r="DE67" s="13"/>
      <c r="DF67" s="13"/>
      <c r="DG67" s="13"/>
      <c r="DH67" s="13"/>
      <c r="DI67" s="13"/>
      <c r="DJ67" s="13"/>
      <c r="DK67" s="13"/>
      <c r="DL67" s="13"/>
      <c r="DM67" s="13"/>
      <c r="DN67" s="13"/>
      <c r="DO67" s="13"/>
      <c r="DP67" s="13"/>
      <c r="DQ67" s="13"/>
      <c r="DR67" s="13"/>
      <c r="DS67" s="13"/>
      <c r="DT67" s="13"/>
      <c r="DU67" s="13"/>
      <c r="DV67" s="13"/>
      <c r="DW67" s="13"/>
      <c r="DX67" s="13"/>
      <c r="DY67" s="13"/>
      <c r="DZ67" s="13"/>
      <c r="EA67" s="13"/>
      <c r="EB67" s="13"/>
      <c r="EC67" s="13"/>
      <c r="ED67" s="13"/>
      <c r="EE67" s="13"/>
      <c r="EF67" s="13"/>
      <c r="EG67" s="13"/>
      <c r="EH67" s="13"/>
      <c r="EI67" s="13"/>
      <c r="EJ67" s="13"/>
      <c r="EK67" s="13"/>
      <c r="EL67" s="13"/>
      <c r="EM67" s="13"/>
      <c r="EN67" s="13"/>
      <c r="EO67" s="13"/>
      <c r="EP67" s="13"/>
      <c r="EQ67" s="13"/>
      <c r="ER67" s="13"/>
      <c r="ES67" s="13"/>
      <c r="ET67" s="13"/>
      <c r="EU67" s="13"/>
      <c r="EV67" s="13"/>
      <c r="EW67" s="13"/>
      <c r="EX67" s="13"/>
      <c r="EY67" s="13"/>
      <c r="EZ67" s="13"/>
      <c r="FA67" s="13"/>
      <c r="FB67" s="13"/>
      <c r="FC67" s="13"/>
      <c r="FD67" s="13"/>
      <c r="FE67" s="13"/>
      <c r="FF67" s="13"/>
      <c r="FG67" s="13"/>
      <c r="FH67" s="13"/>
      <c r="FI67" s="13"/>
      <c r="FJ67" s="13"/>
      <c r="FK67" s="13"/>
      <c r="FL67" s="13"/>
      <c r="FM67" s="13"/>
      <c r="FN67" s="13"/>
      <c r="FO67" s="13"/>
      <c r="FP67" s="5"/>
      <c r="FQ67" s="5"/>
      <c r="FR67" s="5"/>
      <c r="FS67" s="5"/>
      <c r="FT67" s="5"/>
      <c r="FU67" s="5"/>
      <c r="FV67" s="5"/>
      <c r="FW67" s="5"/>
      <c r="FX67" s="5"/>
      <c r="FY67" s="5"/>
      <c r="FZ67" s="5"/>
      <c r="GA67" s="5"/>
      <c r="GB67" s="5"/>
      <c r="GC67" s="5"/>
    </row>
    <row r="68" spans="1:185" s="23" customFormat="1" x14ac:dyDescent="0.2">
      <c r="A68" s="6" t="s">
        <v>72</v>
      </c>
      <c r="B68" s="23" t="str">
        <f>[1]!xln(B69)</f>
        <v>(10 × (19 - 5) / 2) - 10.9</v>
      </c>
      <c r="C68" s="5"/>
      <c r="D68" s="5"/>
      <c r="E68" s="5"/>
      <c r="F68" s="5"/>
      <c r="G68" s="5"/>
      <c r="H68" s="92"/>
      <c r="I68" s="5"/>
      <c r="J68" s="5"/>
      <c r="M68" s="41"/>
      <c r="N68" s="39"/>
      <c r="O68" s="41"/>
      <c r="P68" s="41"/>
      <c r="Q68" s="41"/>
      <c r="R68" s="45"/>
      <c r="S68" s="45"/>
      <c r="T68" s="47"/>
      <c r="U68" s="47"/>
      <c r="V68" s="47"/>
      <c r="W68" s="47"/>
      <c r="X68" s="47"/>
      <c r="Y68" s="47"/>
      <c r="Z68" s="47"/>
      <c r="AA68" s="47"/>
      <c r="AB68" s="47"/>
      <c r="AC68" s="47"/>
      <c r="AD68" s="47"/>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c r="DP68" s="13"/>
      <c r="DQ68" s="13"/>
      <c r="DR68" s="13"/>
      <c r="DS68" s="13"/>
      <c r="DT68" s="13"/>
      <c r="DU68" s="13"/>
      <c r="DV68" s="13"/>
      <c r="DW68" s="13"/>
      <c r="DX68" s="13"/>
      <c r="DY68" s="13"/>
      <c r="DZ68" s="13"/>
      <c r="EA68" s="13"/>
      <c r="EB68" s="13"/>
      <c r="EC68" s="13"/>
      <c r="ED68" s="13"/>
      <c r="EE68" s="13"/>
      <c r="EF68" s="13"/>
      <c r="EG68" s="13"/>
      <c r="EH68" s="13"/>
      <c r="EI68" s="13"/>
      <c r="EJ68" s="13"/>
      <c r="EK68" s="13"/>
      <c r="EL68" s="13"/>
      <c r="EM68" s="13"/>
      <c r="EN68" s="13"/>
      <c r="EO68" s="13"/>
      <c r="EP68" s="13"/>
      <c r="EQ68" s="13"/>
      <c r="ER68" s="13"/>
      <c r="ES68" s="13"/>
      <c r="ET68" s="13"/>
      <c r="EU68" s="13"/>
      <c r="EV68" s="13"/>
      <c r="EW68" s="13"/>
      <c r="EX68" s="13"/>
      <c r="EY68" s="13"/>
      <c r="EZ68" s="13"/>
      <c r="FA68" s="13"/>
      <c r="FB68" s="13"/>
      <c r="FC68" s="13"/>
      <c r="FD68" s="13"/>
      <c r="FE68" s="13"/>
      <c r="FF68" s="13"/>
      <c r="FG68" s="13"/>
      <c r="FH68" s="13"/>
      <c r="FI68" s="13"/>
      <c r="FJ68" s="13"/>
      <c r="FK68" s="13"/>
      <c r="FL68" s="13"/>
      <c r="FM68" s="13"/>
      <c r="FN68" s="13"/>
      <c r="FO68" s="13"/>
      <c r="FP68" s="5"/>
      <c r="FQ68" s="5"/>
      <c r="FR68" s="5"/>
      <c r="FS68" s="5"/>
      <c r="FT68" s="5"/>
      <c r="FU68" s="5"/>
      <c r="FV68" s="5"/>
      <c r="FW68" s="5"/>
      <c r="FX68" s="5"/>
      <c r="FY68" s="5"/>
      <c r="FZ68" s="5"/>
      <c r="GA68" s="5"/>
      <c r="GB68" s="5"/>
      <c r="GC68" s="5"/>
    </row>
    <row r="69" spans="1:185" s="23" customFormat="1" ht="14.25" x14ac:dyDescent="0.25">
      <c r="A69" s="2" t="s">
        <v>84</v>
      </c>
      <c r="B69" s="79">
        <f>(H19*(H15-H17)/2)-B73</f>
        <v>59.0758528</v>
      </c>
      <c r="C69" s="5" t="s">
        <v>75</v>
      </c>
      <c r="H69" s="92"/>
      <c r="I69" s="5"/>
      <c r="J69" s="5"/>
      <c r="K69" s="5"/>
      <c r="M69" s="41"/>
      <c r="N69" s="39"/>
      <c r="O69" s="41"/>
      <c r="P69" s="41"/>
      <c r="Q69" s="41"/>
      <c r="R69" s="45"/>
      <c r="S69" s="45"/>
      <c r="T69" s="47"/>
      <c r="U69" s="47"/>
      <c r="V69" s="47"/>
      <c r="W69" s="47"/>
      <c r="X69" s="47"/>
      <c r="Y69" s="47"/>
      <c r="Z69" s="47"/>
      <c r="AA69" s="47"/>
      <c r="AB69" s="47"/>
      <c r="AC69" s="47"/>
      <c r="AD69" s="47"/>
      <c r="AE69" s="13"/>
      <c r="AF69" s="13"/>
      <c r="AG69" s="13"/>
      <c r="AH69" s="13"/>
      <c r="AI69" s="13"/>
      <c r="AJ69" s="13"/>
      <c r="AK69" s="13"/>
      <c r="AL69" s="13"/>
      <c r="AM69" s="13"/>
      <c r="AN69" s="13"/>
      <c r="AO69" s="13"/>
      <c r="AP69" s="13"/>
      <c r="AQ69" s="13"/>
      <c r="AR69" s="13"/>
      <c r="AS69" s="13"/>
      <c r="AT69" s="13"/>
      <c r="AU69" s="13"/>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c r="DP69" s="13"/>
      <c r="DQ69" s="13"/>
      <c r="DR69" s="13"/>
      <c r="DS69" s="13"/>
      <c r="DT69" s="13"/>
      <c r="DU69" s="13"/>
      <c r="DV69" s="13"/>
      <c r="DW69" s="13"/>
      <c r="DX69" s="13"/>
      <c r="DY69" s="13"/>
      <c r="DZ69" s="13"/>
      <c r="EA69" s="13"/>
      <c r="EB69" s="13"/>
      <c r="EC69" s="13"/>
      <c r="ED69" s="13"/>
      <c r="EE69" s="13"/>
      <c r="EF69" s="13"/>
      <c r="EG69" s="13"/>
      <c r="EH69" s="13"/>
      <c r="EI69" s="13"/>
      <c r="EJ69" s="13"/>
      <c r="EK69" s="13"/>
      <c r="EL69" s="13"/>
      <c r="EM69" s="13"/>
      <c r="EN69" s="13"/>
      <c r="EO69" s="13"/>
      <c r="EP69" s="13"/>
      <c r="EQ69" s="13"/>
      <c r="ER69" s="13"/>
      <c r="ES69" s="13"/>
      <c r="ET69" s="13"/>
      <c r="EU69" s="13"/>
      <c r="EV69" s="13"/>
      <c r="EW69" s="13"/>
      <c r="EX69" s="13"/>
      <c r="EY69" s="13"/>
      <c r="EZ69" s="13"/>
      <c r="FA69" s="13"/>
      <c r="FB69" s="13"/>
      <c r="FC69" s="13"/>
      <c r="FD69" s="13"/>
      <c r="FE69" s="13"/>
      <c r="FF69" s="13"/>
      <c r="FG69" s="13"/>
      <c r="FH69" s="13"/>
      <c r="FI69" s="13"/>
      <c r="FJ69" s="13"/>
      <c r="FK69" s="13"/>
      <c r="FL69" s="13"/>
      <c r="FM69" s="13"/>
      <c r="FN69" s="13"/>
      <c r="FO69" s="13"/>
      <c r="FP69" s="5"/>
      <c r="FQ69" s="5"/>
      <c r="FR69" s="5"/>
      <c r="FS69" s="5"/>
      <c r="FT69" s="5"/>
      <c r="FU69" s="5"/>
      <c r="FV69" s="5"/>
      <c r="FW69" s="5"/>
      <c r="FX69" s="5"/>
      <c r="FY69" s="5"/>
      <c r="FZ69" s="5"/>
      <c r="GA69" s="5"/>
      <c r="GB69" s="5"/>
      <c r="GC69" s="5"/>
    </row>
    <row r="70" spans="1:185" s="23" customFormat="1" x14ac:dyDescent="0.2">
      <c r="A70" s="5"/>
      <c r="C70" s="5"/>
      <c r="H70" s="92"/>
      <c r="I70" s="5"/>
      <c r="J70" s="5"/>
      <c r="K70" s="5"/>
      <c r="M70" s="41"/>
      <c r="N70" s="39"/>
      <c r="O70" s="41"/>
      <c r="P70" s="41"/>
      <c r="Q70" s="41"/>
      <c r="R70" s="45"/>
      <c r="S70" s="45"/>
      <c r="T70" s="47"/>
      <c r="U70" s="47"/>
      <c r="V70" s="47"/>
      <c r="W70" s="47"/>
      <c r="X70" s="47"/>
      <c r="Y70" s="47"/>
      <c r="Z70" s="47"/>
      <c r="AA70" s="47"/>
      <c r="AB70" s="47"/>
      <c r="AC70" s="47"/>
      <c r="AD70" s="47"/>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5"/>
      <c r="FQ70" s="5"/>
      <c r="FR70" s="5"/>
      <c r="FS70" s="5"/>
      <c r="FT70" s="5"/>
      <c r="FU70" s="5"/>
      <c r="FV70" s="5"/>
      <c r="FW70" s="5"/>
      <c r="FX70" s="5"/>
      <c r="FY70" s="5"/>
      <c r="FZ70" s="5"/>
      <c r="GA70" s="5"/>
      <c r="GB70" s="5"/>
      <c r="GC70" s="5"/>
    </row>
    <row r="71" spans="1:185" s="23" customFormat="1" ht="14.25" x14ac:dyDescent="0.25">
      <c r="A71" s="2" t="s">
        <v>85</v>
      </c>
      <c r="B71" s="23" t="str">
        <f ca="1">[1]!xlv(B73)</f>
        <v>(w × (a² + a × c - 2 × c²) / (12 × h)) - X₈ / (2 × h) + X₉ × (K - 1) / (2 × h × (K + 2))</v>
      </c>
      <c r="C71" s="5"/>
      <c r="H71" s="93"/>
      <c r="I71" s="94"/>
      <c r="J71" s="5"/>
      <c r="M71" s="41"/>
      <c r="N71" s="39"/>
      <c r="O71" s="41"/>
      <c r="P71" s="41"/>
      <c r="Q71" s="41"/>
      <c r="R71" s="45"/>
      <c r="S71" s="45"/>
      <c r="T71" s="47"/>
      <c r="U71" s="47"/>
      <c r="V71" s="47"/>
      <c r="W71" s="47"/>
      <c r="X71" s="47"/>
      <c r="Y71" s="47"/>
      <c r="Z71" s="47"/>
      <c r="AA71" s="47"/>
      <c r="AB71" s="47"/>
      <c r="AC71" s="47"/>
      <c r="AD71" s="47"/>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c r="DP71" s="13"/>
      <c r="DQ71" s="13"/>
      <c r="DR71" s="13"/>
      <c r="DS71" s="13"/>
      <c r="DT71" s="13"/>
      <c r="DU71" s="13"/>
      <c r="DV71" s="13"/>
      <c r="DW71" s="13"/>
      <c r="DX71" s="13"/>
      <c r="DY71" s="13"/>
      <c r="DZ71" s="13"/>
      <c r="EA71" s="13"/>
      <c r="EB71" s="13"/>
      <c r="EC71" s="13"/>
      <c r="ED71" s="13"/>
      <c r="EE71" s="13"/>
      <c r="EF71" s="13"/>
      <c r="EG71" s="13"/>
      <c r="EH71" s="13"/>
      <c r="EI71" s="13"/>
      <c r="EJ71" s="13"/>
      <c r="EK71" s="13"/>
      <c r="EL71" s="13"/>
      <c r="EM71" s="13"/>
      <c r="EN71" s="13"/>
      <c r="EO71" s="13"/>
      <c r="EP71" s="13"/>
      <c r="EQ71" s="13"/>
      <c r="ER71" s="13"/>
      <c r="ES71" s="13"/>
      <c r="ET71" s="13"/>
      <c r="EU71" s="13"/>
      <c r="EV71" s="13"/>
      <c r="EW71" s="13"/>
      <c r="EX71" s="13"/>
      <c r="EY71" s="13"/>
      <c r="EZ71" s="13"/>
      <c r="FA71" s="13"/>
      <c r="FB71" s="13"/>
      <c r="FC71" s="13"/>
      <c r="FD71" s="13"/>
      <c r="FE71" s="13"/>
      <c r="FF71" s="13"/>
      <c r="FG71" s="13"/>
      <c r="FH71" s="13"/>
      <c r="FI71" s="13"/>
      <c r="FJ71" s="13"/>
      <c r="FK71" s="13"/>
      <c r="FL71" s="13"/>
      <c r="FM71" s="13"/>
      <c r="FN71" s="13"/>
      <c r="FO71" s="13"/>
      <c r="FP71" s="5"/>
      <c r="FQ71" s="5"/>
      <c r="FR71" s="5"/>
      <c r="FS71" s="5"/>
      <c r="FT71" s="5"/>
      <c r="FU71" s="5"/>
      <c r="FV71" s="5"/>
      <c r="FW71" s="5"/>
      <c r="FX71" s="5"/>
      <c r="FY71" s="5"/>
      <c r="FZ71" s="5"/>
      <c r="GA71" s="5"/>
      <c r="GB71" s="5"/>
      <c r="GC71" s="5"/>
    </row>
    <row r="72" spans="1:185" s="23" customFormat="1" x14ac:dyDescent="0.2">
      <c r="A72" s="6" t="s">
        <v>72</v>
      </c>
      <c r="B72" s="23" t="str">
        <f>[1]!xln(B73)</f>
        <v>(10 × (19² + 19 × 5 - 2 × 5²) / (12 × 25)) - 231 / (2 × 25) + 153 × (6.75 - 1) / (2 × 25 × (6.75 + 2))</v>
      </c>
      <c r="C72" s="5"/>
      <c r="D72" s="5"/>
      <c r="E72" s="5"/>
      <c r="F72" s="5"/>
      <c r="G72" s="5"/>
      <c r="H72" s="92"/>
      <c r="I72" s="5"/>
      <c r="J72" s="5"/>
      <c r="M72" s="41"/>
      <c r="N72" s="39"/>
      <c r="O72" s="41"/>
      <c r="P72" s="41"/>
      <c r="Q72" s="41"/>
      <c r="R72" s="45"/>
      <c r="S72" s="45"/>
      <c r="T72" s="47"/>
      <c r="U72" s="47"/>
      <c r="V72" s="47"/>
      <c r="W72" s="47"/>
      <c r="X72" s="47"/>
      <c r="Y72" s="47"/>
      <c r="Z72" s="47"/>
      <c r="AA72" s="47"/>
      <c r="AB72" s="47"/>
      <c r="AC72" s="47"/>
      <c r="AD72" s="47"/>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c r="DP72" s="13"/>
      <c r="DQ72" s="13"/>
      <c r="DR72" s="13"/>
      <c r="DS72" s="13"/>
      <c r="DT72" s="13"/>
      <c r="DU72" s="13"/>
      <c r="DV72" s="13"/>
      <c r="DW72" s="13"/>
      <c r="DX72" s="13"/>
      <c r="DY72" s="13"/>
      <c r="DZ72" s="13"/>
      <c r="EA72" s="13"/>
      <c r="EB72" s="13"/>
      <c r="EC72" s="13"/>
      <c r="ED72" s="13"/>
      <c r="EE72" s="13"/>
      <c r="EF72" s="13"/>
      <c r="EG72" s="13"/>
      <c r="EH72" s="13"/>
      <c r="EI72" s="13"/>
      <c r="EJ72" s="13"/>
      <c r="EK72" s="13"/>
      <c r="EL72" s="13"/>
      <c r="EM72" s="13"/>
      <c r="EN72" s="13"/>
      <c r="EO72" s="13"/>
      <c r="EP72" s="13"/>
      <c r="EQ72" s="13"/>
      <c r="ER72" s="13"/>
      <c r="ES72" s="13"/>
      <c r="ET72" s="13"/>
      <c r="EU72" s="13"/>
      <c r="EV72" s="13"/>
      <c r="EW72" s="13"/>
      <c r="EX72" s="13"/>
      <c r="EY72" s="13"/>
      <c r="EZ72" s="13"/>
      <c r="FA72" s="13"/>
      <c r="FB72" s="13"/>
      <c r="FC72" s="13"/>
      <c r="FD72" s="13"/>
      <c r="FE72" s="13"/>
      <c r="FF72" s="13"/>
      <c r="FG72" s="13"/>
      <c r="FH72" s="13"/>
      <c r="FI72" s="13"/>
      <c r="FJ72" s="13"/>
      <c r="FK72" s="13"/>
      <c r="FL72" s="13"/>
      <c r="FM72" s="13"/>
      <c r="FN72" s="13"/>
      <c r="FO72" s="13"/>
      <c r="FP72" s="5"/>
      <c r="FQ72" s="5"/>
      <c r="FR72" s="5"/>
      <c r="FS72" s="5"/>
      <c r="FT72" s="5"/>
      <c r="FU72" s="5"/>
      <c r="FV72" s="5"/>
      <c r="FW72" s="5"/>
      <c r="FX72" s="5"/>
      <c r="FY72" s="5"/>
      <c r="FZ72" s="5"/>
      <c r="GA72" s="5"/>
      <c r="GB72" s="5"/>
      <c r="GC72" s="5"/>
    </row>
    <row r="73" spans="1:185" s="23" customFormat="1" ht="14.25" x14ac:dyDescent="0.25">
      <c r="A73" s="2" t="s">
        <v>85</v>
      </c>
      <c r="B73" s="79">
        <f>(H19*(H15^2+H15*H17-2*H17^2)/(12*H25))-B38/(2*H25)+B44*(B34-1)/(2*H25*(B34+2))</f>
        <v>10.924147199999998</v>
      </c>
      <c r="C73" s="5" t="s">
        <v>75</v>
      </c>
      <c r="D73" s="5"/>
      <c r="E73" s="5"/>
      <c r="F73" s="5"/>
      <c r="G73" s="5"/>
      <c r="H73" s="93"/>
      <c r="I73" s="5"/>
      <c r="J73" s="5"/>
      <c r="M73" s="41"/>
      <c r="N73" s="39"/>
      <c r="O73" s="41"/>
      <c r="P73" s="41"/>
      <c r="Q73" s="41"/>
      <c r="R73" s="45"/>
      <c r="S73" s="45"/>
      <c r="T73" s="47"/>
      <c r="U73" s="47"/>
      <c r="V73" s="47"/>
      <c r="W73" s="47"/>
      <c r="X73" s="47"/>
      <c r="Y73" s="47"/>
      <c r="Z73" s="47"/>
      <c r="AA73" s="47"/>
      <c r="AB73" s="47"/>
      <c r="AC73" s="47"/>
      <c r="AD73" s="47"/>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c r="DP73" s="13"/>
      <c r="DQ73" s="13"/>
      <c r="DR73" s="13"/>
      <c r="DS73" s="13"/>
      <c r="DT73" s="13"/>
      <c r="DU73" s="13"/>
      <c r="DV73" s="13"/>
      <c r="DW73" s="13"/>
      <c r="DX73" s="13"/>
      <c r="DY73" s="13"/>
      <c r="DZ73" s="13"/>
      <c r="EA73" s="13"/>
      <c r="EB73" s="13"/>
      <c r="EC73" s="13"/>
      <c r="ED73" s="13"/>
      <c r="EE73" s="13"/>
      <c r="EF73" s="13"/>
      <c r="EG73" s="13"/>
      <c r="EH73" s="13"/>
      <c r="EI73" s="13"/>
      <c r="EJ73" s="13"/>
      <c r="EK73" s="13"/>
      <c r="EL73" s="13"/>
      <c r="EM73" s="13"/>
      <c r="EN73" s="13"/>
      <c r="EO73" s="13"/>
      <c r="EP73" s="13"/>
      <c r="EQ73" s="13"/>
      <c r="ER73" s="13"/>
      <c r="ES73" s="13"/>
      <c r="ET73" s="13"/>
      <c r="EU73" s="13"/>
      <c r="EV73" s="13"/>
      <c r="EW73" s="13"/>
      <c r="EX73" s="13"/>
      <c r="EY73" s="13"/>
      <c r="EZ73" s="13"/>
      <c r="FA73" s="13"/>
      <c r="FB73" s="13"/>
      <c r="FC73" s="13"/>
      <c r="FD73" s="13"/>
      <c r="FE73" s="13"/>
      <c r="FF73" s="13"/>
      <c r="FG73" s="13"/>
      <c r="FH73" s="13"/>
      <c r="FI73" s="13"/>
      <c r="FJ73" s="13"/>
      <c r="FK73" s="13"/>
      <c r="FL73" s="13"/>
      <c r="FM73" s="13"/>
      <c r="FN73" s="13"/>
      <c r="FO73" s="13"/>
      <c r="FP73" s="5"/>
      <c r="FQ73" s="5"/>
      <c r="FR73" s="5"/>
      <c r="FS73" s="5"/>
      <c r="FT73" s="5"/>
      <c r="FU73" s="5"/>
      <c r="FV73" s="5"/>
      <c r="FW73" s="5"/>
      <c r="FX73" s="5"/>
      <c r="FY73" s="5"/>
      <c r="FZ73" s="5"/>
      <c r="GA73" s="5"/>
      <c r="GB73" s="5"/>
      <c r="GC73" s="5"/>
    </row>
    <row r="74" spans="1:185" s="23" customFormat="1" x14ac:dyDescent="0.2">
      <c r="A74" s="5"/>
      <c r="B74" s="1"/>
      <c r="C74" s="1"/>
      <c r="D74" s="58"/>
      <c r="E74" s="59"/>
      <c r="F74" s="5"/>
      <c r="G74" s="6"/>
      <c r="H74" s="93"/>
      <c r="I74" s="5"/>
      <c r="J74" s="5"/>
      <c r="M74" s="41"/>
      <c r="N74" s="39"/>
      <c r="O74" s="41"/>
      <c r="P74" s="41"/>
      <c r="Q74" s="41"/>
      <c r="R74" s="45"/>
      <c r="S74" s="45"/>
      <c r="T74" s="47"/>
      <c r="U74" s="47"/>
      <c r="V74" s="47"/>
      <c r="W74" s="47"/>
      <c r="X74" s="47"/>
      <c r="Y74" s="47"/>
      <c r="Z74" s="47"/>
      <c r="AA74" s="47"/>
      <c r="AB74" s="47"/>
      <c r="AC74" s="47"/>
      <c r="AD74" s="47"/>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c r="DP74" s="13"/>
      <c r="DQ74" s="13"/>
      <c r="DR74" s="13"/>
      <c r="DS74" s="13"/>
      <c r="DT74" s="13"/>
      <c r="DU74" s="13"/>
      <c r="DV74" s="13"/>
      <c r="DW74" s="13"/>
      <c r="DX74" s="13"/>
      <c r="DY74" s="13"/>
      <c r="DZ74" s="13"/>
      <c r="EA74" s="13"/>
      <c r="EB74" s="13"/>
      <c r="EC74" s="13"/>
      <c r="ED74" s="13"/>
      <c r="EE74" s="13"/>
      <c r="EF74" s="13"/>
      <c r="EG74" s="13"/>
      <c r="EH74" s="13"/>
      <c r="EI74" s="13"/>
      <c r="EJ74" s="13"/>
      <c r="EK74" s="13"/>
      <c r="EL74" s="13"/>
      <c r="EM74" s="13"/>
      <c r="EN74" s="13"/>
      <c r="EO74" s="13"/>
      <c r="EP74" s="13"/>
      <c r="EQ74" s="13"/>
      <c r="ER74" s="13"/>
      <c r="ES74" s="13"/>
      <c r="ET74" s="13"/>
      <c r="EU74" s="13"/>
      <c r="EV74" s="13"/>
      <c r="EW74" s="13"/>
      <c r="EX74" s="13"/>
      <c r="EY74" s="13"/>
      <c r="EZ74" s="13"/>
      <c r="FA74" s="13"/>
      <c r="FB74" s="13"/>
      <c r="FC74" s="13"/>
      <c r="FD74" s="13"/>
      <c r="FE74" s="13"/>
      <c r="FF74" s="13"/>
      <c r="FG74" s="13"/>
      <c r="FH74" s="13"/>
      <c r="FI74" s="13"/>
      <c r="FJ74" s="13"/>
      <c r="FK74" s="13"/>
      <c r="FL74" s="13"/>
      <c r="FM74" s="13"/>
      <c r="FN74" s="13"/>
      <c r="FO74" s="13"/>
      <c r="FP74" s="5"/>
      <c r="FQ74" s="5"/>
      <c r="FR74" s="5"/>
      <c r="FS74" s="5"/>
      <c r="FT74" s="5"/>
      <c r="FU74" s="5"/>
      <c r="FV74" s="5"/>
      <c r="FW74" s="5"/>
      <c r="FX74" s="5"/>
      <c r="FY74" s="5"/>
      <c r="FZ74" s="5"/>
      <c r="GA74" s="5"/>
      <c r="GB74" s="5"/>
      <c r="GC74" s="5"/>
    </row>
    <row r="75" spans="1:185" s="23" customFormat="1" x14ac:dyDescent="0.2">
      <c r="A75" s="5"/>
      <c r="B75" s="1"/>
      <c r="C75" s="1"/>
      <c r="D75" s="5"/>
      <c r="E75" s="5"/>
      <c r="F75" s="5"/>
      <c r="G75" s="5"/>
      <c r="H75" s="5"/>
      <c r="I75" s="5"/>
      <c r="J75" s="5"/>
      <c r="K75" s="5"/>
      <c r="M75" s="41"/>
      <c r="N75" s="39"/>
      <c r="O75" s="41"/>
      <c r="P75" s="41"/>
      <c r="Q75" s="41"/>
      <c r="R75" s="45"/>
      <c r="S75" s="45"/>
      <c r="T75" s="47"/>
      <c r="U75" s="47"/>
      <c r="V75" s="47"/>
      <c r="W75" s="47"/>
      <c r="X75" s="47"/>
      <c r="Y75" s="47"/>
      <c r="Z75" s="47"/>
      <c r="AA75" s="47"/>
      <c r="AB75" s="47"/>
      <c r="AC75" s="47"/>
      <c r="AD75" s="47"/>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c r="DP75" s="13"/>
      <c r="DQ75" s="13"/>
      <c r="DR75" s="13"/>
      <c r="DS75" s="13"/>
      <c r="DT75" s="13"/>
      <c r="DU75" s="13"/>
      <c r="DV75" s="13"/>
      <c r="DW75" s="13"/>
      <c r="DX75" s="13"/>
      <c r="DY75" s="13"/>
      <c r="DZ75" s="13"/>
      <c r="EA75" s="13"/>
      <c r="EB75" s="13"/>
      <c r="EC75" s="13"/>
      <c r="ED75" s="13"/>
      <c r="EE75" s="13"/>
      <c r="EF75" s="13"/>
      <c r="EG75" s="13"/>
      <c r="EH75" s="13"/>
      <c r="EI75" s="13"/>
      <c r="EJ75" s="13"/>
      <c r="EK75" s="13"/>
      <c r="EL75" s="13"/>
      <c r="EM75" s="13"/>
      <c r="EN75" s="13"/>
      <c r="EO75" s="13"/>
      <c r="EP75" s="13"/>
      <c r="EQ75" s="13"/>
      <c r="ER75" s="13"/>
      <c r="ES75" s="13"/>
      <c r="ET75" s="13"/>
      <c r="EU75" s="13"/>
      <c r="EV75" s="13"/>
      <c r="EW75" s="13"/>
      <c r="EX75" s="13"/>
      <c r="EY75" s="13"/>
      <c r="EZ75" s="13"/>
      <c r="FA75" s="13"/>
      <c r="FB75" s="13"/>
      <c r="FC75" s="13"/>
      <c r="FD75" s="13"/>
      <c r="FE75" s="13"/>
      <c r="FF75" s="13"/>
      <c r="FG75" s="13"/>
      <c r="FH75" s="13"/>
      <c r="FI75" s="13"/>
      <c r="FJ75" s="13"/>
      <c r="FK75" s="13"/>
      <c r="FL75" s="13"/>
      <c r="FM75" s="13"/>
      <c r="FN75" s="13"/>
      <c r="FO75" s="13"/>
      <c r="FP75" s="5"/>
      <c r="FQ75" s="5"/>
      <c r="FR75" s="5"/>
      <c r="FS75" s="5"/>
      <c r="FT75" s="5"/>
      <c r="FU75" s="5"/>
      <c r="FV75" s="5"/>
      <c r="FW75" s="5"/>
      <c r="FX75" s="5"/>
      <c r="FY75" s="5"/>
      <c r="FZ75" s="5"/>
      <c r="GA75" s="5"/>
      <c r="GB75" s="5"/>
      <c r="GC75" s="5"/>
    </row>
    <row r="76" spans="1:185" s="23" customFormat="1" x14ac:dyDescent="0.2">
      <c r="M76" s="41"/>
      <c r="N76" s="39"/>
      <c r="O76" s="41"/>
      <c r="P76" s="41"/>
      <c r="Q76" s="41"/>
      <c r="R76" s="45"/>
      <c r="S76" s="45"/>
      <c r="T76" s="47"/>
      <c r="U76" s="47"/>
      <c r="V76" s="47"/>
      <c r="W76" s="47"/>
      <c r="X76" s="47"/>
      <c r="Y76" s="47"/>
      <c r="Z76" s="47"/>
      <c r="AA76" s="47"/>
      <c r="AB76" s="47"/>
      <c r="AC76" s="47"/>
      <c r="AD76" s="47"/>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3"/>
      <c r="EV76" s="13"/>
      <c r="EW76" s="13"/>
      <c r="EX76" s="13"/>
      <c r="EY76" s="13"/>
      <c r="EZ76" s="13"/>
      <c r="FA76" s="13"/>
      <c r="FB76" s="13"/>
      <c r="FC76" s="13"/>
      <c r="FD76" s="13"/>
      <c r="FE76" s="13"/>
      <c r="FF76" s="13"/>
      <c r="FG76" s="13"/>
      <c r="FH76" s="13"/>
      <c r="FI76" s="13"/>
      <c r="FJ76" s="13"/>
      <c r="FK76" s="13"/>
      <c r="FL76" s="13"/>
      <c r="FM76" s="13"/>
      <c r="FN76" s="13"/>
      <c r="FO76" s="13"/>
      <c r="FP76" s="5"/>
      <c r="FQ76" s="5"/>
      <c r="FR76" s="5"/>
      <c r="FS76" s="5"/>
      <c r="FT76" s="5"/>
      <c r="FU76" s="5"/>
      <c r="FV76" s="5"/>
      <c r="FW76" s="5"/>
      <c r="FX76" s="5"/>
      <c r="FY76" s="5"/>
      <c r="FZ76" s="5"/>
      <c r="GA76" s="5"/>
      <c r="GB76" s="5"/>
      <c r="GC76" s="5"/>
    </row>
    <row r="77" spans="1:185" s="23" customFormat="1" x14ac:dyDescent="0.2">
      <c r="M77" s="41"/>
      <c r="N77" s="39"/>
      <c r="O77" s="41"/>
      <c r="P77" s="41"/>
      <c r="Q77" s="41"/>
      <c r="R77" s="45"/>
      <c r="S77" s="45"/>
      <c r="T77" s="47"/>
      <c r="U77" s="47"/>
      <c r="V77" s="47"/>
      <c r="W77" s="47"/>
      <c r="X77" s="47"/>
      <c r="Y77" s="47"/>
      <c r="Z77" s="47"/>
      <c r="AA77" s="47"/>
      <c r="AB77" s="47"/>
      <c r="AC77" s="47"/>
      <c r="AD77" s="47"/>
      <c r="AE77" s="13"/>
      <c r="AF77" s="1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c r="DP77" s="13"/>
      <c r="DQ77" s="13"/>
      <c r="DR77" s="13"/>
      <c r="DS77" s="13"/>
      <c r="DT77" s="13"/>
      <c r="DU77" s="13"/>
      <c r="DV77" s="13"/>
      <c r="DW77" s="13"/>
      <c r="DX77" s="13"/>
      <c r="DY77" s="13"/>
      <c r="DZ77" s="13"/>
      <c r="EA77" s="13"/>
      <c r="EB77" s="13"/>
      <c r="EC77" s="13"/>
      <c r="ED77" s="13"/>
      <c r="EE77" s="13"/>
      <c r="EF77" s="13"/>
      <c r="EG77" s="13"/>
      <c r="EH77" s="13"/>
      <c r="EI77" s="13"/>
      <c r="EJ77" s="13"/>
      <c r="EK77" s="13"/>
      <c r="EL77" s="13"/>
      <c r="EM77" s="13"/>
      <c r="EN77" s="13"/>
      <c r="EO77" s="13"/>
      <c r="EP77" s="13"/>
      <c r="EQ77" s="13"/>
      <c r="ER77" s="13"/>
      <c r="ES77" s="13"/>
      <c r="ET77" s="13"/>
      <c r="EU77" s="13"/>
      <c r="EV77" s="13"/>
      <c r="EW77" s="13"/>
      <c r="EX77" s="13"/>
      <c r="EY77" s="13"/>
      <c r="EZ77" s="13"/>
      <c r="FA77" s="13"/>
      <c r="FB77" s="13"/>
      <c r="FC77" s="13"/>
      <c r="FD77" s="13"/>
      <c r="FE77" s="13"/>
      <c r="FF77" s="13"/>
      <c r="FG77" s="13"/>
      <c r="FH77" s="13"/>
      <c r="FI77" s="13"/>
      <c r="FJ77" s="13"/>
      <c r="FK77" s="13"/>
      <c r="FL77" s="13"/>
      <c r="FM77" s="13"/>
      <c r="FN77" s="13"/>
      <c r="FO77" s="13"/>
      <c r="FP77" s="5"/>
      <c r="FQ77" s="5"/>
      <c r="FR77" s="5"/>
      <c r="FS77" s="5"/>
      <c r="FT77" s="5"/>
      <c r="FU77" s="5"/>
      <c r="FV77" s="5"/>
      <c r="FW77" s="5"/>
      <c r="FX77" s="5"/>
      <c r="FY77" s="5"/>
      <c r="FZ77" s="5"/>
      <c r="GA77" s="5"/>
      <c r="GB77" s="5"/>
      <c r="GC77" s="5"/>
    </row>
    <row r="78" spans="1:185" s="23" customFormat="1" x14ac:dyDescent="0.2">
      <c r="M78" s="41"/>
      <c r="N78" s="39"/>
      <c r="O78" s="41"/>
      <c r="P78" s="41"/>
      <c r="Q78" s="41"/>
      <c r="R78" s="45"/>
      <c r="S78" s="45"/>
      <c r="T78" s="47"/>
      <c r="U78" s="47"/>
      <c r="V78" s="47"/>
      <c r="W78" s="47"/>
      <c r="X78" s="47"/>
      <c r="Y78" s="47"/>
      <c r="Z78" s="47"/>
      <c r="AA78" s="47"/>
      <c r="AB78" s="47"/>
      <c r="AC78" s="47"/>
      <c r="AD78" s="47"/>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c r="DP78" s="13"/>
      <c r="DQ78" s="13"/>
      <c r="DR78" s="13"/>
      <c r="DS78" s="13"/>
      <c r="DT78" s="13"/>
      <c r="DU78" s="13"/>
      <c r="DV78" s="13"/>
      <c r="DW78" s="13"/>
      <c r="DX78" s="13"/>
      <c r="DY78" s="13"/>
      <c r="DZ78" s="13"/>
      <c r="EA78" s="13"/>
      <c r="EB78" s="13"/>
      <c r="EC78" s="13"/>
      <c r="ED78" s="13"/>
      <c r="EE78" s="13"/>
      <c r="EF78" s="13"/>
      <c r="EG78" s="13"/>
      <c r="EH78" s="13"/>
      <c r="EI78" s="13"/>
      <c r="EJ78" s="13"/>
      <c r="EK78" s="13"/>
      <c r="EL78" s="13"/>
      <c r="EM78" s="13"/>
      <c r="EN78" s="13"/>
      <c r="EO78" s="13"/>
      <c r="EP78" s="13"/>
      <c r="EQ78" s="13"/>
      <c r="ER78" s="13"/>
      <c r="ES78" s="13"/>
      <c r="ET78" s="13"/>
      <c r="EU78" s="13"/>
      <c r="EV78" s="13"/>
      <c r="EW78" s="13"/>
      <c r="EX78" s="13"/>
      <c r="EY78" s="13"/>
      <c r="EZ78" s="13"/>
      <c r="FA78" s="13"/>
      <c r="FB78" s="13"/>
      <c r="FC78" s="13"/>
      <c r="FD78" s="13"/>
      <c r="FE78" s="13"/>
      <c r="FF78" s="13"/>
      <c r="FG78" s="13"/>
      <c r="FH78" s="13"/>
      <c r="FI78" s="13"/>
      <c r="FJ78" s="13"/>
      <c r="FK78" s="13"/>
      <c r="FL78" s="13"/>
      <c r="FM78" s="13"/>
      <c r="FN78" s="13"/>
      <c r="FO78" s="13"/>
      <c r="FP78" s="5"/>
      <c r="FQ78" s="5"/>
      <c r="FR78" s="5"/>
      <c r="FS78" s="5"/>
      <c r="FT78" s="5"/>
      <c r="FU78" s="5"/>
      <c r="FV78" s="5"/>
      <c r="FW78" s="5"/>
      <c r="FX78" s="5"/>
      <c r="FY78" s="5"/>
      <c r="FZ78" s="5"/>
      <c r="GA78" s="5"/>
      <c r="GB78" s="5"/>
      <c r="GC78" s="5"/>
    </row>
    <row r="79" spans="1:185" s="23" customFormat="1" x14ac:dyDescent="0.2">
      <c r="M79" s="41"/>
      <c r="N79" s="39"/>
      <c r="O79" s="41"/>
      <c r="P79" s="41"/>
      <c r="Q79" s="41"/>
      <c r="R79" s="45"/>
      <c r="S79" s="45"/>
      <c r="T79" s="47"/>
      <c r="U79" s="47"/>
      <c r="V79" s="47"/>
      <c r="W79" s="47"/>
      <c r="X79" s="47"/>
      <c r="Y79" s="47"/>
      <c r="Z79" s="47"/>
      <c r="AA79" s="47"/>
      <c r="AB79" s="47"/>
      <c r="AC79" s="47"/>
      <c r="AD79" s="47"/>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c r="DP79" s="13"/>
      <c r="DQ79" s="13"/>
      <c r="DR79" s="13"/>
      <c r="DS79" s="13"/>
      <c r="DT79" s="13"/>
      <c r="DU79" s="13"/>
      <c r="DV79" s="13"/>
      <c r="DW79" s="13"/>
      <c r="DX79" s="13"/>
      <c r="DY79" s="13"/>
      <c r="DZ79" s="13"/>
      <c r="EA79" s="13"/>
      <c r="EB79" s="13"/>
      <c r="EC79" s="13"/>
      <c r="ED79" s="13"/>
      <c r="EE79" s="13"/>
      <c r="EF79" s="13"/>
      <c r="EG79" s="13"/>
      <c r="EH79" s="13"/>
      <c r="EI79" s="13"/>
      <c r="EJ79" s="13"/>
      <c r="EK79" s="13"/>
      <c r="EL79" s="13"/>
      <c r="EM79" s="13"/>
      <c r="EN79" s="13"/>
      <c r="EO79" s="13"/>
      <c r="EP79" s="13"/>
      <c r="EQ79" s="13"/>
      <c r="ER79" s="13"/>
      <c r="ES79" s="13"/>
      <c r="ET79" s="13"/>
      <c r="EU79" s="13"/>
      <c r="EV79" s="13"/>
      <c r="EW79" s="13"/>
      <c r="EX79" s="13"/>
      <c r="EY79" s="13"/>
      <c r="EZ79" s="13"/>
      <c r="FA79" s="13"/>
      <c r="FB79" s="13"/>
      <c r="FC79" s="13"/>
      <c r="FD79" s="13"/>
      <c r="FE79" s="13"/>
      <c r="FF79" s="13"/>
      <c r="FG79" s="13"/>
      <c r="FH79" s="13"/>
      <c r="FI79" s="13"/>
      <c r="FJ79" s="13"/>
      <c r="FK79" s="13"/>
      <c r="FL79" s="13"/>
      <c r="FM79" s="13"/>
      <c r="FN79" s="13"/>
      <c r="FO79" s="13"/>
      <c r="FP79" s="5"/>
      <c r="FQ79" s="5"/>
      <c r="FR79" s="5"/>
      <c r="FS79" s="5"/>
      <c r="FT79" s="5"/>
      <c r="FU79" s="5"/>
      <c r="FV79" s="5"/>
      <c r="FW79" s="5"/>
      <c r="FX79" s="5"/>
      <c r="FY79" s="5"/>
      <c r="FZ79" s="5"/>
      <c r="GA79" s="5"/>
      <c r="GB79" s="5"/>
      <c r="GC79" s="5"/>
    </row>
    <row r="80" spans="1:185" s="23" customFormat="1" x14ac:dyDescent="0.2">
      <c r="M80" s="41"/>
      <c r="N80" s="39"/>
      <c r="O80" s="41"/>
      <c r="P80" s="41"/>
      <c r="Q80" s="41"/>
      <c r="R80" s="45"/>
      <c r="S80" s="45"/>
      <c r="T80" s="47"/>
      <c r="U80" s="47"/>
      <c r="V80" s="47"/>
      <c r="W80" s="47"/>
      <c r="X80" s="47"/>
      <c r="Y80" s="47"/>
      <c r="Z80" s="47"/>
      <c r="AA80" s="47"/>
      <c r="AB80" s="47"/>
      <c r="AC80" s="47"/>
      <c r="AD80" s="47"/>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c r="DZ80" s="13"/>
      <c r="EA80" s="13"/>
      <c r="EB80" s="13"/>
      <c r="EC80" s="13"/>
      <c r="ED80" s="13"/>
      <c r="EE80" s="13"/>
      <c r="EF80" s="13"/>
      <c r="EG80" s="13"/>
      <c r="EH80" s="13"/>
      <c r="EI80" s="13"/>
      <c r="EJ80" s="13"/>
      <c r="EK80" s="13"/>
      <c r="EL80" s="13"/>
      <c r="EM80" s="13"/>
      <c r="EN80" s="13"/>
      <c r="EO80" s="13"/>
      <c r="EP80" s="13"/>
      <c r="EQ80" s="13"/>
      <c r="ER80" s="13"/>
      <c r="ES80" s="13"/>
      <c r="ET80" s="13"/>
      <c r="EU80" s="13"/>
      <c r="EV80" s="13"/>
      <c r="EW80" s="13"/>
      <c r="EX80" s="13"/>
      <c r="EY80" s="13"/>
      <c r="EZ80" s="13"/>
      <c r="FA80" s="13"/>
      <c r="FB80" s="13"/>
      <c r="FC80" s="13"/>
      <c r="FD80" s="13"/>
      <c r="FE80" s="13"/>
      <c r="FF80" s="13"/>
      <c r="FG80" s="13"/>
      <c r="FH80" s="13"/>
      <c r="FI80" s="13"/>
      <c r="FJ80" s="13"/>
      <c r="FK80" s="13"/>
      <c r="FL80" s="13"/>
      <c r="FM80" s="13"/>
      <c r="FN80" s="13"/>
      <c r="FO80" s="13"/>
      <c r="FP80" s="5"/>
      <c r="FQ80" s="5"/>
      <c r="FR80" s="5"/>
      <c r="FS80" s="5"/>
      <c r="FT80" s="5"/>
      <c r="FU80" s="5"/>
      <c r="FV80" s="5"/>
      <c r="FW80" s="5"/>
      <c r="FX80" s="5"/>
      <c r="FY80" s="5"/>
      <c r="FZ80" s="5"/>
      <c r="GA80" s="5"/>
      <c r="GB80" s="5"/>
      <c r="GC80" s="5"/>
    </row>
    <row r="81" spans="1:185" s="23" customFormat="1" x14ac:dyDescent="0.2">
      <c r="M81" s="41"/>
      <c r="N81" s="39"/>
      <c r="O81" s="41"/>
      <c r="P81" s="41"/>
      <c r="Q81" s="41"/>
      <c r="R81" s="45"/>
      <c r="S81" s="45"/>
      <c r="T81" s="47"/>
      <c r="U81" s="47"/>
      <c r="V81" s="47"/>
      <c r="W81" s="47"/>
      <c r="X81" s="47"/>
      <c r="Y81" s="47"/>
      <c r="Z81" s="47"/>
      <c r="AA81" s="47"/>
      <c r="AB81" s="47"/>
      <c r="AC81" s="47"/>
      <c r="AD81" s="47"/>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c r="DP81" s="13"/>
      <c r="DQ81" s="13"/>
      <c r="DR81" s="13"/>
      <c r="DS81" s="13"/>
      <c r="DT81" s="13"/>
      <c r="DU81" s="13"/>
      <c r="DV81" s="13"/>
      <c r="DW81" s="13"/>
      <c r="DX81" s="13"/>
      <c r="DY81" s="13"/>
      <c r="DZ81" s="13"/>
      <c r="EA81" s="13"/>
      <c r="EB81" s="13"/>
      <c r="EC81" s="13"/>
      <c r="ED81" s="13"/>
      <c r="EE81" s="13"/>
      <c r="EF81" s="13"/>
      <c r="EG81" s="13"/>
      <c r="EH81" s="13"/>
      <c r="EI81" s="13"/>
      <c r="EJ81" s="13"/>
      <c r="EK81" s="13"/>
      <c r="EL81" s="13"/>
      <c r="EM81" s="13"/>
      <c r="EN81" s="13"/>
      <c r="EO81" s="13"/>
      <c r="EP81" s="13"/>
      <c r="EQ81" s="13"/>
      <c r="ER81" s="13"/>
      <c r="ES81" s="13"/>
      <c r="ET81" s="13"/>
      <c r="EU81" s="13"/>
      <c r="EV81" s="13"/>
      <c r="EW81" s="13"/>
      <c r="EX81" s="13"/>
      <c r="EY81" s="13"/>
      <c r="EZ81" s="13"/>
      <c r="FA81" s="13"/>
      <c r="FB81" s="13"/>
      <c r="FC81" s="13"/>
      <c r="FD81" s="13"/>
      <c r="FE81" s="13"/>
      <c r="FF81" s="13"/>
      <c r="FG81" s="13"/>
      <c r="FH81" s="13"/>
      <c r="FI81" s="13"/>
      <c r="FJ81" s="13"/>
      <c r="FK81" s="13"/>
      <c r="FL81" s="13"/>
      <c r="FM81" s="13"/>
      <c r="FN81" s="13"/>
      <c r="FO81" s="13"/>
      <c r="FP81" s="5"/>
      <c r="FQ81" s="5"/>
      <c r="FR81" s="5"/>
      <c r="FS81" s="5"/>
      <c r="FT81" s="5"/>
      <c r="FU81" s="5"/>
      <c r="FV81" s="5"/>
      <c r="FW81" s="5"/>
      <c r="FX81" s="5"/>
      <c r="FY81" s="5"/>
      <c r="FZ81" s="5"/>
      <c r="GA81" s="5"/>
      <c r="GB81" s="5"/>
      <c r="GC81" s="5"/>
    </row>
    <row r="82" spans="1:185" s="23" customFormat="1" x14ac:dyDescent="0.2">
      <c r="M82" s="41"/>
      <c r="N82" s="39"/>
      <c r="O82" s="41"/>
      <c r="P82" s="41"/>
      <c r="Q82" s="41"/>
      <c r="R82" s="45"/>
      <c r="S82" s="45"/>
      <c r="T82" s="47"/>
      <c r="U82" s="47"/>
      <c r="V82" s="47"/>
      <c r="W82" s="47"/>
      <c r="X82" s="47"/>
      <c r="Y82" s="47"/>
      <c r="Z82" s="47"/>
      <c r="AA82" s="47"/>
      <c r="AB82" s="47"/>
      <c r="AC82" s="47"/>
      <c r="AD82" s="47"/>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c r="DP82" s="13"/>
      <c r="DQ82" s="13"/>
      <c r="DR82" s="13"/>
      <c r="DS82" s="13"/>
      <c r="DT82" s="13"/>
      <c r="DU82" s="13"/>
      <c r="DV82" s="13"/>
      <c r="DW82" s="13"/>
      <c r="DX82" s="13"/>
      <c r="DY82" s="13"/>
      <c r="DZ82" s="13"/>
      <c r="EA82" s="13"/>
      <c r="EB82" s="13"/>
      <c r="EC82" s="13"/>
      <c r="ED82" s="13"/>
      <c r="EE82" s="13"/>
      <c r="EF82" s="13"/>
      <c r="EG82" s="13"/>
      <c r="EH82" s="13"/>
      <c r="EI82" s="13"/>
      <c r="EJ82" s="13"/>
      <c r="EK82" s="13"/>
      <c r="EL82" s="13"/>
      <c r="EM82" s="13"/>
      <c r="EN82" s="13"/>
      <c r="EO82" s="13"/>
      <c r="EP82" s="13"/>
      <c r="EQ82" s="13"/>
      <c r="ER82" s="13"/>
      <c r="ES82" s="13"/>
      <c r="ET82" s="13"/>
      <c r="EU82" s="13"/>
      <c r="EV82" s="13"/>
      <c r="EW82" s="13"/>
      <c r="EX82" s="13"/>
      <c r="EY82" s="13"/>
      <c r="EZ82" s="13"/>
      <c r="FA82" s="13"/>
      <c r="FB82" s="13"/>
      <c r="FC82" s="13"/>
      <c r="FD82" s="13"/>
      <c r="FE82" s="13"/>
      <c r="FF82" s="13"/>
      <c r="FG82" s="13"/>
      <c r="FH82" s="13"/>
      <c r="FI82" s="13"/>
      <c r="FJ82" s="13"/>
      <c r="FK82" s="13"/>
      <c r="FL82" s="13"/>
      <c r="FM82" s="13"/>
      <c r="FN82" s="13"/>
      <c r="FO82" s="13"/>
      <c r="FP82" s="5"/>
      <c r="FQ82" s="5"/>
      <c r="FR82" s="5"/>
      <c r="FS82" s="5"/>
      <c r="FT82" s="5"/>
      <c r="FU82" s="5"/>
      <c r="FV82" s="5"/>
      <c r="FW82" s="5"/>
      <c r="FX82" s="5"/>
      <c r="FY82" s="5"/>
      <c r="FZ82" s="5"/>
      <c r="GA82" s="5"/>
      <c r="GB82" s="5"/>
      <c r="GC82" s="5"/>
    </row>
    <row r="83" spans="1:185" s="23" customFormat="1" x14ac:dyDescent="0.2">
      <c r="A83" s="5"/>
      <c r="B83" s="54"/>
      <c r="M83" s="41"/>
      <c r="N83" s="39"/>
      <c r="O83" s="41"/>
      <c r="P83" s="41"/>
      <c r="Q83" s="41"/>
      <c r="R83" s="45"/>
      <c r="S83" s="45"/>
      <c r="T83" s="47"/>
      <c r="U83" s="47"/>
      <c r="V83" s="47"/>
      <c r="W83" s="47"/>
      <c r="X83" s="47"/>
      <c r="Y83" s="47"/>
      <c r="Z83" s="47"/>
      <c r="AA83" s="47"/>
      <c r="AB83" s="47"/>
      <c r="AC83" s="47"/>
      <c r="AD83" s="47"/>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c r="DP83" s="13"/>
      <c r="DQ83" s="13"/>
      <c r="DR83" s="13"/>
      <c r="DS83" s="13"/>
      <c r="DT83" s="13"/>
      <c r="DU83" s="13"/>
      <c r="DV83" s="13"/>
      <c r="DW83" s="13"/>
      <c r="DX83" s="13"/>
      <c r="DY83" s="13"/>
      <c r="DZ83" s="13"/>
      <c r="EA83" s="13"/>
      <c r="EB83" s="13"/>
      <c r="EC83" s="13"/>
      <c r="ED83" s="13"/>
      <c r="EE83" s="13"/>
      <c r="EF83" s="13"/>
      <c r="EG83" s="13"/>
      <c r="EH83" s="13"/>
      <c r="EI83" s="13"/>
      <c r="EJ83" s="13"/>
      <c r="EK83" s="13"/>
      <c r="EL83" s="13"/>
      <c r="EM83" s="13"/>
      <c r="EN83" s="13"/>
      <c r="EO83" s="13"/>
      <c r="EP83" s="13"/>
      <c r="EQ83" s="13"/>
      <c r="ER83" s="13"/>
      <c r="ES83" s="13"/>
      <c r="ET83" s="13"/>
      <c r="EU83" s="13"/>
      <c r="EV83" s="13"/>
      <c r="EW83" s="13"/>
      <c r="EX83" s="13"/>
      <c r="EY83" s="13"/>
      <c r="EZ83" s="13"/>
      <c r="FA83" s="13"/>
      <c r="FB83" s="13"/>
      <c r="FC83" s="13"/>
      <c r="FD83" s="13"/>
      <c r="FE83" s="13"/>
      <c r="FF83" s="13"/>
      <c r="FG83" s="13"/>
      <c r="FH83" s="13"/>
      <c r="FI83" s="13"/>
      <c r="FJ83" s="13"/>
      <c r="FK83" s="13"/>
      <c r="FL83" s="13"/>
      <c r="FM83" s="13"/>
      <c r="FN83" s="13"/>
      <c r="FO83" s="13"/>
      <c r="FP83" s="5"/>
      <c r="FQ83" s="5"/>
      <c r="FR83" s="5"/>
      <c r="FS83" s="5"/>
      <c r="FT83" s="5"/>
      <c r="FU83" s="5"/>
      <c r="FV83" s="5"/>
      <c r="FW83" s="5"/>
      <c r="FX83" s="5"/>
      <c r="FY83" s="5"/>
      <c r="FZ83" s="5"/>
      <c r="GA83" s="5"/>
      <c r="GB83" s="5"/>
      <c r="GC83" s="5"/>
    </row>
    <row r="84" spans="1:185" s="23" customFormat="1" x14ac:dyDescent="0.2">
      <c r="M84" s="41"/>
      <c r="N84" s="39"/>
      <c r="O84" s="41"/>
      <c r="P84" s="41"/>
      <c r="Q84" s="41"/>
      <c r="R84" s="45"/>
      <c r="S84" s="45"/>
      <c r="T84" s="47"/>
      <c r="U84" s="47"/>
      <c r="V84" s="47"/>
      <c r="W84" s="47"/>
      <c r="X84" s="47"/>
      <c r="Y84" s="47"/>
      <c r="Z84" s="47"/>
      <c r="AA84" s="47"/>
      <c r="AB84" s="47"/>
      <c r="AC84" s="47"/>
      <c r="AD84" s="47"/>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c r="DP84" s="13"/>
      <c r="DQ84" s="13"/>
      <c r="DR84" s="13"/>
      <c r="DS84" s="13"/>
      <c r="DT84" s="13"/>
      <c r="DU84" s="13"/>
      <c r="DV84" s="13"/>
      <c r="DW84" s="13"/>
      <c r="DX84" s="13"/>
      <c r="DY84" s="13"/>
      <c r="DZ84" s="13"/>
      <c r="EA84" s="13"/>
      <c r="EB84" s="13"/>
      <c r="EC84" s="13"/>
      <c r="ED84" s="13"/>
      <c r="EE84" s="13"/>
      <c r="EF84" s="13"/>
      <c r="EG84" s="13"/>
      <c r="EH84" s="13"/>
      <c r="EI84" s="13"/>
      <c r="EJ84" s="13"/>
      <c r="EK84" s="13"/>
      <c r="EL84" s="13"/>
      <c r="EM84" s="13"/>
      <c r="EN84" s="13"/>
      <c r="EO84" s="13"/>
      <c r="EP84" s="13"/>
      <c r="EQ84" s="13"/>
      <c r="ER84" s="13"/>
      <c r="ES84" s="13"/>
      <c r="ET84" s="13"/>
      <c r="EU84" s="13"/>
      <c r="EV84" s="13"/>
      <c r="EW84" s="13"/>
      <c r="EX84" s="13"/>
      <c r="EY84" s="13"/>
      <c r="EZ84" s="13"/>
      <c r="FA84" s="13"/>
      <c r="FB84" s="13"/>
      <c r="FC84" s="13"/>
      <c r="FD84" s="13"/>
      <c r="FE84" s="13"/>
      <c r="FF84" s="13"/>
      <c r="FG84" s="13"/>
      <c r="FH84" s="13"/>
      <c r="FI84" s="13"/>
      <c r="FJ84" s="13"/>
      <c r="FK84" s="13"/>
      <c r="FL84" s="13"/>
      <c r="FM84" s="13"/>
      <c r="FN84" s="13"/>
      <c r="FO84" s="13"/>
      <c r="FP84" s="5"/>
      <c r="FQ84" s="5"/>
      <c r="FR84" s="5"/>
      <c r="FS84" s="5"/>
      <c r="FT84" s="5"/>
      <c r="FU84" s="5"/>
      <c r="FV84" s="5"/>
      <c r="FW84" s="5"/>
      <c r="FX84" s="5"/>
      <c r="FY84" s="5"/>
      <c r="FZ84" s="5"/>
      <c r="GA84" s="5"/>
      <c r="GB84" s="5"/>
      <c r="GC84" s="5"/>
    </row>
    <row r="85" spans="1:185" s="23" customFormat="1" x14ac:dyDescent="0.2">
      <c r="A85" s="6"/>
      <c r="B85" s="5"/>
      <c r="M85" s="41"/>
      <c r="N85" s="39"/>
      <c r="O85" s="41"/>
      <c r="P85" s="41"/>
      <c r="Q85" s="41"/>
      <c r="R85" s="45"/>
      <c r="S85" s="45"/>
      <c r="T85" s="47"/>
      <c r="U85" s="47"/>
      <c r="V85" s="47"/>
      <c r="W85" s="47"/>
      <c r="X85" s="47"/>
      <c r="Y85" s="47"/>
      <c r="Z85" s="47"/>
      <c r="AA85" s="47"/>
      <c r="AB85" s="47"/>
      <c r="AC85" s="47"/>
      <c r="AD85" s="47"/>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c r="DP85" s="13"/>
      <c r="DQ85" s="13"/>
      <c r="DR85" s="13"/>
      <c r="DS85" s="13"/>
      <c r="DT85" s="13"/>
      <c r="DU85" s="13"/>
      <c r="DV85" s="13"/>
      <c r="DW85" s="13"/>
      <c r="DX85" s="13"/>
      <c r="DY85" s="13"/>
      <c r="DZ85" s="13"/>
      <c r="EA85" s="13"/>
      <c r="EB85" s="13"/>
      <c r="EC85" s="13"/>
      <c r="ED85" s="13"/>
      <c r="EE85" s="13"/>
      <c r="EF85" s="13"/>
      <c r="EG85" s="13"/>
      <c r="EH85" s="13"/>
      <c r="EI85" s="13"/>
      <c r="EJ85" s="13"/>
      <c r="EK85" s="13"/>
      <c r="EL85" s="13"/>
      <c r="EM85" s="13"/>
      <c r="EN85" s="13"/>
      <c r="EO85" s="13"/>
      <c r="EP85" s="13"/>
      <c r="EQ85" s="13"/>
      <c r="ER85" s="13"/>
      <c r="ES85" s="13"/>
      <c r="ET85" s="13"/>
      <c r="EU85" s="13"/>
      <c r="EV85" s="13"/>
      <c r="EW85" s="13"/>
      <c r="EX85" s="13"/>
      <c r="EY85" s="13"/>
      <c r="EZ85" s="13"/>
      <c r="FA85" s="13"/>
      <c r="FB85" s="13"/>
      <c r="FC85" s="13"/>
      <c r="FD85" s="13"/>
      <c r="FE85" s="13"/>
      <c r="FF85" s="13"/>
      <c r="FG85" s="13"/>
      <c r="FH85" s="13"/>
      <c r="FI85" s="13"/>
      <c r="FJ85" s="13"/>
      <c r="FK85" s="13"/>
      <c r="FL85" s="13"/>
      <c r="FM85" s="13"/>
      <c r="FN85" s="13"/>
      <c r="FO85" s="13"/>
      <c r="FP85" s="5"/>
      <c r="FQ85" s="5"/>
      <c r="FR85" s="5"/>
      <c r="FS85" s="5"/>
      <c r="FT85" s="5"/>
      <c r="FU85" s="5"/>
      <c r="FV85" s="5"/>
      <c r="FW85" s="5"/>
      <c r="FX85" s="5"/>
      <c r="FY85" s="5"/>
      <c r="FZ85" s="5"/>
      <c r="GA85" s="5"/>
      <c r="GB85" s="5"/>
      <c r="GC85" s="5"/>
    </row>
    <row r="86" spans="1:185" s="23" customFormat="1" x14ac:dyDescent="0.2">
      <c r="A86" s="6"/>
      <c r="B86" s="5"/>
      <c r="M86" s="41"/>
      <c r="N86" s="39"/>
      <c r="O86" s="41"/>
      <c r="P86" s="41"/>
      <c r="Q86" s="41"/>
      <c r="R86" s="45"/>
      <c r="S86" s="45"/>
      <c r="T86" s="47"/>
      <c r="U86" s="47"/>
      <c r="V86" s="47"/>
      <c r="W86" s="47"/>
      <c r="X86" s="47"/>
      <c r="Y86" s="47"/>
      <c r="Z86" s="47"/>
      <c r="AA86" s="47"/>
      <c r="AB86" s="47"/>
      <c r="AC86" s="47"/>
      <c r="AD86" s="47"/>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3"/>
      <c r="EV86" s="13"/>
      <c r="EW86" s="13"/>
      <c r="EX86" s="13"/>
      <c r="EY86" s="13"/>
      <c r="EZ86" s="13"/>
      <c r="FA86" s="13"/>
      <c r="FB86" s="13"/>
      <c r="FC86" s="13"/>
      <c r="FD86" s="13"/>
      <c r="FE86" s="13"/>
      <c r="FF86" s="13"/>
      <c r="FG86" s="13"/>
      <c r="FH86" s="13"/>
      <c r="FI86" s="13"/>
      <c r="FJ86" s="13"/>
      <c r="FK86" s="13"/>
      <c r="FL86" s="13"/>
      <c r="FM86" s="13"/>
      <c r="FN86" s="13"/>
      <c r="FO86" s="13"/>
      <c r="FP86" s="5"/>
      <c r="FQ86" s="5"/>
      <c r="FR86" s="5"/>
      <c r="FS86" s="5"/>
      <c r="FT86" s="5"/>
      <c r="FU86" s="5"/>
      <c r="FV86" s="5"/>
      <c r="FW86" s="5"/>
      <c r="FX86" s="5"/>
      <c r="FY86" s="5"/>
      <c r="FZ86" s="5"/>
      <c r="GA86" s="5"/>
      <c r="GB86" s="5"/>
      <c r="GC86" s="5"/>
    </row>
    <row r="87" spans="1:185" s="23" customFormat="1" x14ac:dyDescent="0.2">
      <c r="A87" s="6"/>
      <c r="B87" s="70"/>
      <c r="M87" s="41"/>
      <c r="N87" s="39"/>
      <c r="O87" s="41"/>
      <c r="P87" s="41"/>
      <c r="Q87" s="41"/>
      <c r="R87" s="45"/>
      <c r="S87" s="45"/>
      <c r="T87" s="47"/>
      <c r="U87" s="47"/>
      <c r="V87" s="47"/>
      <c r="W87" s="47"/>
      <c r="X87" s="47"/>
      <c r="Y87" s="47"/>
      <c r="Z87" s="47"/>
      <c r="AA87" s="47"/>
      <c r="AB87" s="47"/>
      <c r="AC87" s="47"/>
      <c r="AD87" s="47"/>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13"/>
      <c r="CT87" s="13"/>
      <c r="CU87" s="13"/>
      <c r="CV87" s="13"/>
      <c r="CW87" s="13"/>
      <c r="CX87" s="13"/>
      <c r="CY87" s="13"/>
      <c r="CZ87" s="13"/>
      <c r="DA87" s="13"/>
      <c r="DB87" s="13"/>
      <c r="DC87" s="13"/>
      <c r="DD87" s="13"/>
      <c r="DE87" s="13"/>
      <c r="DF87" s="13"/>
      <c r="DG87" s="13"/>
      <c r="DH87" s="13"/>
      <c r="DI87" s="13"/>
      <c r="DJ87" s="13"/>
      <c r="DK87" s="13"/>
      <c r="DL87" s="13"/>
      <c r="DM87" s="13"/>
      <c r="DN87" s="13"/>
      <c r="DO87" s="13"/>
      <c r="DP87" s="13"/>
      <c r="DQ87" s="13"/>
      <c r="DR87" s="13"/>
      <c r="DS87" s="13"/>
      <c r="DT87" s="13"/>
      <c r="DU87" s="13"/>
      <c r="DV87" s="13"/>
      <c r="DW87" s="13"/>
      <c r="DX87" s="13"/>
      <c r="DY87" s="13"/>
      <c r="DZ87" s="13"/>
      <c r="EA87" s="13"/>
      <c r="EB87" s="13"/>
      <c r="EC87" s="13"/>
      <c r="ED87" s="13"/>
      <c r="EE87" s="13"/>
      <c r="EF87" s="13"/>
      <c r="EG87" s="13"/>
      <c r="EH87" s="13"/>
      <c r="EI87" s="13"/>
      <c r="EJ87" s="13"/>
      <c r="EK87" s="13"/>
      <c r="EL87" s="13"/>
      <c r="EM87" s="13"/>
      <c r="EN87" s="13"/>
      <c r="EO87" s="13"/>
      <c r="EP87" s="13"/>
      <c r="EQ87" s="13"/>
      <c r="ER87" s="13"/>
      <c r="ES87" s="13"/>
      <c r="ET87" s="13"/>
      <c r="EU87" s="13"/>
      <c r="EV87" s="13"/>
      <c r="EW87" s="13"/>
      <c r="EX87" s="13"/>
      <c r="EY87" s="13"/>
      <c r="EZ87" s="13"/>
      <c r="FA87" s="13"/>
      <c r="FB87" s="13"/>
      <c r="FC87" s="13"/>
      <c r="FD87" s="13"/>
      <c r="FE87" s="13"/>
      <c r="FF87" s="13"/>
      <c r="FG87" s="13"/>
      <c r="FH87" s="13"/>
      <c r="FI87" s="13"/>
      <c r="FJ87" s="13"/>
      <c r="FK87" s="13"/>
      <c r="FL87" s="13"/>
      <c r="FM87" s="13"/>
      <c r="FN87" s="13"/>
      <c r="FO87" s="13"/>
      <c r="FP87" s="5"/>
      <c r="FQ87" s="5"/>
      <c r="FR87" s="5"/>
      <c r="FS87" s="5"/>
      <c r="FT87" s="5"/>
      <c r="FU87" s="5"/>
      <c r="FV87" s="5"/>
      <c r="FW87" s="5"/>
      <c r="FX87" s="5"/>
      <c r="FY87" s="5"/>
      <c r="FZ87" s="5"/>
      <c r="GA87" s="5"/>
      <c r="GB87" s="5"/>
      <c r="GC87" s="5"/>
    </row>
    <row r="88" spans="1:185" s="23" customFormat="1" x14ac:dyDescent="0.2">
      <c r="A88" s="5"/>
      <c r="B88" s="5"/>
      <c r="C88" s="5"/>
      <c r="M88" s="41"/>
      <c r="N88" s="39"/>
      <c r="O88" s="41"/>
      <c r="P88" s="41"/>
      <c r="Q88" s="41"/>
      <c r="R88" s="45"/>
      <c r="S88" s="45"/>
      <c r="T88" s="47"/>
      <c r="U88" s="47"/>
      <c r="V88" s="47"/>
      <c r="W88" s="47"/>
      <c r="X88" s="47"/>
      <c r="Y88" s="47"/>
      <c r="Z88" s="47"/>
      <c r="AA88" s="47"/>
      <c r="AB88" s="47"/>
      <c r="AC88" s="47"/>
      <c r="AD88" s="47"/>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c r="CY88" s="13"/>
      <c r="CZ88" s="13"/>
      <c r="DA88" s="13"/>
      <c r="DB88" s="13"/>
      <c r="DC88" s="13"/>
      <c r="DD88" s="13"/>
      <c r="DE88" s="13"/>
      <c r="DF88" s="13"/>
      <c r="DG88" s="13"/>
      <c r="DH88" s="13"/>
      <c r="DI88" s="13"/>
      <c r="DJ88" s="13"/>
      <c r="DK88" s="13"/>
      <c r="DL88" s="13"/>
      <c r="DM88" s="13"/>
      <c r="DN88" s="13"/>
      <c r="DO88" s="13"/>
      <c r="DP88" s="13"/>
      <c r="DQ88" s="13"/>
      <c r="DR88" s="13"/>
      <c r="DS88" s="13"/>
      <c r="DT88" s="13"/>
      <c r="DU88" s="13"/>
      <c r="DV88" s="13"/>
      <c r="DW88" s="13"/>
      <c r="DX88" s="13"/>
      <c r="DY88" s="13"/>
      <c r="DZ88" s="13"/>
      <c r="EA88" s="13"/>
      <c r="EB88" s="13"/>
      <c r="EC88" s="13"/>
      <c r="ED88" s="13"/>
      <c r="EE88" s="13"/>
      <c r="EF88" s="13"/>
      <c r="EG88" s="13"/>
      <c r="EH88" s="13"/>
      <c r="EI88" s="13"/>
      <c r="EJ88" s="13"/>
      <c r="EK88" s="13"/>
      <c r="EL88" s="13"/>
      <c r="EM88" s="13"/>
      <c r="EN88" s="13"/>
      <c r="EO88" s="13"/>
      <c r="EP88" s="13"/>
      <c r="EQ88" s="13"/>
      <c r="ER88" s="13"/>
      <c r="ES88" s="13"/>
      <c r="ET88" s="13"/>
      <c r="EU88" s="13"/>
      <c r="EV88" s="13"/>
      <c r="EW88" s="13"/>
      <c r="EX88" s="13"/>
      <c r="EY88" s="13"/>
      <c r="EZ88" s="13"/>
      <c r="FA88" s="13"/>
      <c r="FB88" s="13"/>
      <c r="FC88" s="13"/>
      <c r="FD88" s="13"/>
      <c r="FE88" s="13"/>
      <c r="FF88" s="13"/>
      <c r="FG88" s="13"/>
      <c r="FH88" s="13"/>
      <c r="FI88" s="13"/>
      <c r="FJ88" s="13"/>
      <c r="FK88" s="13"/>
      <c r="FL88" s="13"/>
      <c r="FM88" s="13"/>
      <c r="FN88" s="13"/>
      <c r="FO88" s="13"/>
      <c r="FP88" s="5"/>
      <c r="FQ88" s="5"/>
      <c r="FR88" s="5"/>
      <c r="FS88" s="5"/>
      <c r="FT88" s="5"/>
      <c r="FU88" s="5"/>
      <c r="FV88" s="5"/>
      <c r="FW88" s="5"/>
      <c r="FX88" s="5"/>
      <c r="FY88" s="5"/>
      <c r="FZ88" s="5"/>
      <c r="GA88" s="5"/>
      <c r="GB88" s="5"/>
      <c r="GC88" s="5"/>
    </row>
    <row r="89" spans="1:185" s="23" customFormat="1" x14ac:dyDescent="0.2">
      <c r="A89" s="2"/>
      <c r="B89" s="71"/>
      <c r="C89" s="72"/>
      <c r="M89" s="41"/>
      <c r="N89" s="39"/>
      <c r="O89" s="41"/>
      <c r="P89" s="41"/>
      <c r="Q89" s="41"/>
      <c r="R89" s="45"/>
      <c r="S89" s="45"/>
      <c r="T89" s="47"/>
      <c r="U89" s="47"/>
      <c r="V89" s="47"/>
      <c r="W89" s="47"/>
      <c r="X89" s="47"/>
      <c r="Y89" s="47"/>
      <c r="Z89" s="47"/>
      <c r="AA89" s="47"/>
      <c r="AB89" s="47"/>
      <c r="AC89" s="47"/>
      <c r="AD89" s="47"/>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13"/>
      <c r="CT89" s="13"/>
      <c r="CU89" s="13"/>
      <c r="CV89" s="13"/>
      <c r="CW89" s="13"/>
      <c r="CX89" s="13"/>
      <c r="CY89" s="13"/>
      <c r="CZ89" s="13"/>
      <c r="DA89" s="13"/>
      <c r="DB89" s="13"/>
      <c r="DC89" s="13"/>
      <c r="DD89" s="13"/>
      <c r="DE89" s="13"/>
      <c r="DF89" s="13"/>
      <c r="DG89" s="13"/>
      <c r="DH89" s="13"/>
      <c r="DI89" s="13"/>
      <c r="DJ89" s="13"/>
      <c r="DK89" s="13"/>
      <c r="DL89" s="13"/>
      <c r="DM89" s="13"/>
      <c r="DN89" s="13"/>
      <c r="DO89" s="13"/>
      <c r="DP89" s="13"/>
      <c r="DQ89" s="13"/>
      <c r="DR89" s="13"/>
      <c r="DS89" s="13"/>
      <c r="DT89" s="13"/>
      <c r="DU89" s="13"/>
      <c r="DV89" s="13"/>
      <c r="DW89" s="13"/>
      <c r="DX89" s="13"/>
      <c r="DY89" s="13"/>
      <c r="DZ89" s="13"/>
      <c r="EA89" s="13"/>
      <c r="EB89" s="13"/>
      <c r="EC89" s="13"/>
      <c r="ED89" s="13"/>
      <c r="EE89" s="13"/>
      <c r="EF89" s="13"/>
      <c r="EG89" s="13"/>
      <c r="EH89" s="13"/>
      <c r="EI89" s="13"/>
      <c r="EJ89" s="13"/>
      <c r="EK89" s="13"/>
      <c r="EL89" s="13"/>
      <c r="EM89" s="13"/>
      <c r="EN89" s="13"/>
      <c r="EO89" s="13"/>
      <c r="EP89" s="13"/>
      <c r="EQ89" s="13"/>
      <c r="ER89" s="13"/>
      <c r="ES89" s="13"/>
      <c r="ET89" s="13"/>
      <c r="EU89" s="13"/>
      <c r="EV89" s="13"/>
      <c r="EW89" s="13"/>
      <c r="EX89" s="13"/>
      <c r="EY89" s="13"/>
      <c r="EZ89" s="13"/>
      <c r="FA89" s="13"/>
      <c r="FB89" s="13"/>
      <c r="FC89" s="13"/>
      <c r="FD89" s="13"/>
      <c r="FE89" s="13"/>
      <c r="FF89" s="13"/>
      <c r="FG89" s="13"/>
      <c r="FH89" s="13"/>
      <c r="FI89" s="13"/>
      <c r="FJ89" s="13"/>
      <c r="FK89" s="13"/>
      <c r="FL89" s="13"/>
      <c r="FM89" s="13"/>
      <c r="FN89" s="13"/>
      <c r="FO89" s="13"/>
      <c r="FP89" s="5"/>
      <c r="FQ89" s="5"/>
      <c r="FR89" s="5"/>
      <c r="FS89" s="5"/>
      <c r="FT89" s="5"/>
      <c r="FU89" s="5"/>
      <c r="FV89" s="5"/>
      <c r="FW89" s="5"/>
      <c r="FX89" s="5"/>
      <c r="FY89" s="5"/>
      <c r="FZ89" s="5"/>
      <c r="GA89" s="5"/>
      <c r="GB89" s="5"/>
      <c r="GC89" s="5"/>
    </row>
    <row r="90" spans="1:185" s="23" customFormat="1" x14ac:dyDescent="0.2">
      <c r="A90" s="6"/>
      <c r="B90" s="70"/>
      <c r="C90" s="5"/>
      <c r="D90" s="5"/>
      <c r="E90" s="73"/>
      <c r="F90" s="1"/>
      <c r="G90" s="5"/>
      <c r="H90" s="5"/>
      <c r="I90" s="5"/>
      <c r="J90" s="58"/>
      <c r="K90" s="1"/>
      <c r="M90" s="41"/>
      <c r="N90" s="39"/>
      <c r="O90" s="41"/>
      <c r="P90" s="41"/>
      <c r="Q90" s="41"/>
      <c r="R90" s="45"/>
      <c r="S90" s="45"/>
      <c r="T90" s="47"/>
      <c r="U90" s="47"/>
      <c r="V90" s="47"/>
      <c r="W90" s="47"/>
      <c r="X90" s="47"/>
      <c r="Y90" s="47"/>
      <c r="Z90" s="47"/>
      <c r="AA90" s="47"/>
      <c r="AB90" s="47"/>
      <c r="AC90" s="47"/>
      <c r="AD90" s="47"/>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13"/>
      <c r="CT90" s="13"/>
      <c r="CU90" s="13"/>
      <c r="CV90" s="13"/>
      <c r="CW90" s="13"/>
      <c r="CX90" s="13"/>
      <c r="CY90" s="13"/>
      <c r="CZ90" s="13"/>
      <c r="DA90" s="13"/>
      <c r="DB90" s="13"/>
      <c r="DC90" s="13"/>
      <c r="DD90" s="13"/>
      <c r="DE90" s="13"/>
      <c r="DF90" s="13"/>
      <c r="DG90" s="13"/>
      <c r="DH90" s="13"/>
      <c r="DI90" s="13"/>
      <c r="DJ90" s="13"/>
      <c r="DK90" s="13"/>
      <c r="DL90" s="13"/>
      <c r="DM90" s="13"/>
      <c r="DN90" s="13"/>
      <c r="DO90" s="13"/>
      <c r="DP90" s="13"/>
      <c r="DQ90" s="13"/>
      <c r="DR90" s="13"/>
      <c r="DS90" s="13"/>
      <c r="DT90" s="13"/>
      <c r="DU90" s="13"/>
      <c r="DV90" s="13"/>
      <c r="DW90" s="13"/>
      <c r="DX90" s="13"/>
      <c r="DY90" s="13"/>
      <c r="DZ90" s="13"/>
      <c r="EA90" s="13"/>
      <c r="EB90" s="13"/>
      <c r="EC90" s="13"/>
      <c r="ED90" s="13"/>
      <c r="EE90" s="13"/>
      <c r="EF90" s="13"/>
      <c r="EG90" s="13"/>
      <c r="EH90" s="13"/>
      <c r="EI90" s="13"/>
      <c r="EJ90" s="13"/>
      <c r="EK90" s="13"/>
      <c r="EL90" s="13"/>
      <c r="EM90" s="13"/>
      <c r="EN90" s="13"/>
      <c r="EO90" s="13"/>
      <c r="EP90" s="13"/>
      <c r="EQ90" s="13"/>
      <c r="ER90" s="13"/>
      <c r="ES90" s="13"/>
      <c r="ET90" s="13"/>
      <c r="EU90" s="13"/>
      <c r="EV90" s="13"/>
      <c r="EW90" s="13"/>
      <c r="EX90" s="13"/>
      <c r="EY90" s="13"/>
      <c r="EZ90" s="13"/>
      <c r="FA90" s="13"/>
      <c r="FB90" s="13"/>
      <c r="FC90" s="13"/>
      <c r="FD90" s="13"/>
      <c r="FE90" s="13"/>
      <c r="FF90" s="13"/>
      <c r="FG90" s="13"/>
      <c r="FH90" s="13"/>
      <c r="FI90" s="13"/>
      <c r="FJ90" s="13"/>
      <c r="FK90" s="13"/>
      <c r="FL90" s="13"/>
      <c r="FM90" s="13"/>
      <c r="FN90" s="13"/>
      <c r="FO90" s="13"/>
      <c r="FP90" s="5"/>
      <c r="FQ90" s="5"/>
      <c r="FR90" s="5"/>
      <c r="FS90" s="5"/>
      <c r="FT90" s="5"/>
      <c r="FU90" s="5"/>
      <c r="FV90" s="5"/>
      <c r="FW90" s="5"/>
      <c r="FX90" s="5"/>
      <c r="FY90" s="5"/>
      <c r="FZ90" s="5"/>
      <c r="GA90" s="5"/>
      <c r="GB90" s="5"/>
      <c r="GC90" s="5"/>
    </row>
    <row r="91" spans="1:185" s="23" customFormat="1" x14ac:dyDescent="0.2">
      <c r="A91" s="2"/>
      <c r="B91" s="70"/>
      <c r="C91" s="5"/>
      <c r="F91" s="5"/>
      <c r="G91" s="5"/>
      <c r="H91" s="5"/>
      <c r="I91" s="5"/>
      <c r="J91" s="5"/>
      <c r="K91" s="5"/>
      <c r="M91" s="41"/>
      <c r="N91" s="39"/>
      <c r="O91" s="41"/>
      <c r="P91" s="41"/>
      <c r="Q91" s="41"/>
      <c r="R91" s="45"/>
      <c r="S91" s="45"/>
      <c r="T91" s="47"/>
      <c r="U91" s="47"/>
      <c r="V91" s="47"/>
      <c r="W91" s="47"/>
      <c r="X91" s="47"/>
      <c r="Y91" s="47"/>
      <c r="Z91" s="47"/>
      <c r="AA91" s="47"/>
      <c r="AB91" s="47"/>
      <c r="AC91" s="47"/>
      <c r="AD91" s="47"/>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c r="CF91" s="13"/>
      <c r="CG91" s="13"/>
      <c r="CH91" s="13"/>
      <c r="CI91" s="13"/>
      <c r="CJ91" s="13"/>
      <c r="CK91" s="13"/>
      <c r="CL91" s="13"/>
      <c r="CM91" s="13"/>
      <c r="CN91" s="13"/>
      <c r="CO91" s="13"/>
      <c r="CP91" s="13"/>
      <c r="CQ91" s="13"/>
      <c r="CR91" s="13"/>
      <c r="CS91" s="13"/>
      <c r="CT91" s="13"/>
      <c r="CU91" s="13"/>
      <c r="CV91" s="13"/>
      <c r="CW91" s="13"/>
      <c r="CX91" s="13"/>
      <c r="CY91" s="13"/>
      <c r="CZ91" s="13"/>
      <c r="DA91" s="13"/>
      <c r="DB91" s="13"/>
      <c r="DC91" s="13"/>
      <c r="DD91" s="13"/>
      <c r="DE91" s="13"/>
      <c r="DF91" s="13"/>
      <c r="DG91" s="13"/>
      <c r="DH91" s="13"/>
      <c r="DI91" s="13"/>
      <c r="DJ91" s="13"/>
      <c r="DK91" s="13"/>
      <c r="DL91" s="13"/>
      <c r="DM91" s="13"/>
      <c r="DN91" s="13"/>
      <c r="DO91" s="13"/>
      <c r="DP91" s="13"/>
      <c r="DQ91" s="13"/>
      <c r="DR91" s="13"/>
      <c r="DS91" s="13"/>
      <c r="DT91" s="13"/>
      <c r="DU91" s="13"/>
      <c r="DV91" s="13"/>
      <c r="DW91" s="13"/>
      <c r="DX91" s="13"/>
      <c r="DY91" s="13"/>
      <c r="DZ91" s="13"/>
      <c r="EA91" s="13"/>
      <c r="EB91" s="13"/>
      <c r="EC91" s="13"/>
      <c r="ED91" s="13"/>
      <c r="EE91" s="13"/>
      <c r="EF91" s="13"/>
      <c r="EG91" s="13"/>
      <c r="EH91" s="13"/>
      <c r="EI91" s="13"/>
      <c r="EJ91" s="13"/>
      <c r="EK91" s="13"/>
      <c r="EL91" s="13"/>
      <c r="EM91" s="13"/>
      <c r="EN91" s="13"/>
      <c r="EO91" s="13"/>
      <c r="EP91" s="13"/>
      <c r="EQ91" s="13"/>
      <c r="ER91" s="13"/>
      <c r="ES91" s="13"/>
      <c r="ET91" s="13"/>
      <c r="EU91" s="13"/>
      <c r="EV91" s="13"/>
      <c r="EW91" s="13"/>
      <c r="EX91" s="13"/>
      <c r="EY91" s="13"/>
      <c r="EZ91" s="13"/>
      <c r="FA91" s="13"/>
      <c r="FB91" s="13"/>
      <c r="FC91" s="13"/>
      <c r="FD91" s="13"/>
      <c r="FE91" s="13"/>
      <c r="FF91" s="13"/>
      <c r="FG91" s="13"/>
      <c r="FH91" s="13"/>
      <c r="FI91" s="13"/>
      <c r="FJ91" s="13"/>
      <c r="FK91" s="13"/>
      <c r="FL91" s="13"/>
      <c r="FM91" s="13"/>
      <c r="FN91" s="13"/>
      <c r="FO91" s="13"/>
      <c r="FP91" s="5"/>
      <c r="FQ91" s="5"/>
      <c r="FR91" s="5"/>
      <c r="FS91" s="5"/>
      <c r="FT91" s="5"/>
      <c r="FU91" s="5"/>
      <c r="FV91" s="5"/>
      <c r="FW91" s="5"/>
      <c r="FX91" s="5"/>
      <c r="FY91" s="5"/>
      <c r="FZ91" s="5"/>
      <c r="GA91" s="5"/>
      <c r="GB91" s="5"/>
      <c r="GC91" s="5"/>
    </row>
    <row r="92" spans="1:185" s="23" customFormat="1" x14ac:dyDescent="0.2">
      <c r="A92" s="5"/>
      <c r="B92" s="5"/>
      <c r="C92" s="5"/>
      <c r="F92" s="5"/>
      <c r="G92" s="5"/>
      <c r="H92" s="5"/>
      <c r="I92" s="5"/>
      <c r="J92" s="5"/>
      <c r="K92" s="5"/>
      <c r="M92" s="41"/>
      <c r="N92" s="39"/>
      <c r="O92" s="41"/>
      <c r="P92" s="41"/>
      <c r="Q92" s="41"/>
      <c r="R92" s="45"/>
      <c r="S92" s="45"/>
      <c r="T92" s="47"/>
      <c r="U92" s="47"/>
      <c r="V92" s="47"/>
      <c r="W92" s="47"/>
      <c r="X92" s="47"/>
      <c r="Y92" s="47"/>
      <c r="Z92" s="47"/>
      <c r="AA92" s="47"/>
      <c r="AB92" s="47"/>
      <c r="AC92" s="47"/>
      <c r="AD92" s="47"/>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c r="EA92" s="13"/>
      <c r="EB92" s="13"/>
      <c r="EC92" s="13"/>
      <c r="ED92" s="13"/>
      <c r="EE92" s="13"/>
      <c r="EF92" s="13"/>
      <c r="EG92" s="13"/>
      <c r="EH92" s="13"/>
      <c r="EI92" s="13"/>
      <c r="EJ92" s="13"/>
      <c r="EK92" s="13"/>
      <c r="EL92" s="13"/>
      <c r="EM92" s="13"/>
      <c r="EN92" s="13"/>
      <c r="EO92" s="13"/>
      <c r="EP92" s="13"/>
      <c r="EQ92" s="13"/>
      <c r="ER92" s="13"/>
      <c r="ES92" s="13"/>
      <c r="ET92" s="13"/>
      <c r="EU92" s="13"/>
      <c r="EV92" s="13"/>
      <c r="EW92" s="13"/>
      <c r="EX92" s="13"/>
      <c r="EY92" s="13"/>
      <c r="EZ92" s="13"/>
      <c r="FA92" s="13"/>
      <c r="FB92" s="13"/>
      <c r="FC92" s="13"/>
      <c r="FD92" s="13"/>
      <c r="FE92" s="13"/>
      <c r="FF92" s="13"/>
      <c r="FG92" s="13"/>
      <c r="FH92" s="13"/>
      <c r="FI92" s="13"/>
      <c r="FJ92" s="13"/>
      <c r="FK92" s="13"/>
      <c r="FL92" s="13"/>
      <c r="FM92" s="13"/>
      <c r="FN92" s="13"/>
      <c r="FO92" s="13"/>
      <c r="FP92" s="5"/>
      <c r="FQ92" s="5"/>
      <c r="FR92" s="5"/>
      <c r="FS92" s="5"/>
      <c r="FT92" s="5"/>
      <c r="FU92" s="5"/>
      <c r="FV92" s="5"/>
      <c r="FW92" s="5"/>
      <c r="FX92" s="5"/>
      <c r="FY92" s="5"/>
      <c r="FZ92" s="5"/>
      <c r="GA92" s="5"/>
      <c r="GB92" s="5"/>
      <c r="GC92" s="5"/>
    </row>
    <row r="93" spans="1:185" s="23" customFormat="1" x14ac:dyDescent="0.2">
      <c r="A93" s="24"/>
      <c r="F93" s="5"/>
      <c r="G93" s="5"/>
      <c r="H93" s="5"/>
      <c r="I93" s="5"/>
      <c r="J93" s="95"/>
      <c r="K93" s="5"/>
      <c r="M93" s="41"/>
      <c r="N93" s="39"/>
      <c r="O93" s="41"/>
      <c r="P93" s="41"/>
      <c r="Q93" s="41"/>
      <c r="R93" s="45"/>
      <c r="S93" s="45"/>
      <c r="T93" s="47"/>
      <c r="U93" s="47"/>
      <c r="V93" s="47"/>
      <c r="W93" s="47"/>
      <c r="X93" s="47"/>
      <c r="Y93" s="47"/>
      <c r="Z93" s="47"/>
      <c r="AA93" s="47"/>
      <c r="AB93" s="47"/>
      <c r="AC93" s="47"/>
      <c r="AD93" s="47"/>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c r="CF93" s="13"/>
      <c r="CG93" s="13"/>
      <c r="CH93" s="13"/>
      <c r="CI93" s="13"/>
      <c r="CJ93" s="13"/>
      <c r="CK93" s="13"/>
      <c r="CL93" s="13"/>
      <c r="CM93" s="13"/>
      <c r="CN93" s="13"/>
      <c r="CO93" s="13"/>
      <c r="CP93" s="13"/>
      <c r="CQ93" s="13"/>
      <c r="CR93" s="13"/>
      <c r="CS93" s="13"/>
      <c r="CT93" s="13"/>
      <c r="CU93" s="13"/>
      <c r="CV93" s="13"/>
      <c r="CW93" s="13"/>
      <c r="CX93" s="13"/>
      <c r="CY93" s="13"/>
      <c r="CZ93" s="13"/>
      <c r="DA93" s="13"/>
      <c r="DB93" s="13"/>
      <c r="DC93" s="13"/>
      <c r="DD93" s="13"/>
      <c r="DE93" s="13"/>
      <c r="DF93" s="13"/>
      <c r="DG93" s="13"/>
      <c r="DH93" s="13"/>
      <c r="DI93" s="13"/>
      <c r="DJ93" s="13"/>
      <c r="DK93" s="13"/>
      <c r="DL93" s="13"/>
      <c r="DM93" s="13"/>
      <c r="DN93" s="13"/>
      <c r="DO93" s="13"/>
      <c r="DP93" s="13"/>
      <c r="DQ93" s="13"/>
      <c r="DR93" s="13"/>
      <c r="DS93" s="13"/>
      <c r="DT93" s="13"/>
      <c r="DU93" s="13"/>
      <c r="DV93" s="13"/>
      <c r="DW93" s="13"/>
      <c r="DX93" s="13"/>
      <c r="DY93" s="13"/>
      <c r="DZ93" s="13"/>
      <c r="EA93" s="13"/>
      <c r="EB93" s="13"/>
      <c r="EC93" s="13"/>
      <c r="ED93" s="13"/>
      <c r="EE93" s="13"/>
      <c r="EF93" s="13"/>
      <c r="EG93" s="13"/>
      <c r="EH93" s="13"/>
      <c r="EI93" s="13"/>
      <c r="EJ93" s="13"/>
      <c r="EK93" s="13"/>
      <c r="EL93" s="13"/>
      <c r="EM93" s="13"/>
      <c r="EN93" s="13"/>
      <c r="EO93" s="13"/>
      <c r="EP93" s="13"/>
      <c r="EQ93" s="13"/>
      <c r="ER93" s="13"/>
      <c r="ES93" s="13"/>
      <c r="ET93" s="13"/>
      <c r="EU93" s="13"/>
      <c r="EV93" s="13"/>
      <c r="EW93" s="13"/>
      <c r="EX93" s="13"/>
      <c r="EY93" s="13"/>
      <c r="EZ93" s="13"/>
      <c r="FA93" s="13"/>
      <c r="FB93" s="13"/>
      <c r="FC93" s="13"/>
      <c r="FD93" s="13"/>
      <c r="FE93" s="13"/>
      <c r="FF93" s="13"/>
      <c r="FG93" s="13"/>
      <c r="FH93" s="13"/>
      <c r="FI93" s="13"/>
      <c r="FJ93" s="13"/>
      <c r="FK93" s="13"/>
      <c r="FL93" s="13"/>
      <c r="FM93" s="13"/>
      <c r="FN93" s="13"/>
      <c r="FO93" s="13"/>
      <c r="FP93" s="5"/>
      <c r="FQ93" s="5"/>
      <c r="FR93" s="5"/>
      <c r="FS93" s="5"/>
      <c r="FT93" s="5"/>
      <c r="FU93" s="5"/>
      <c r="FV93" s="5"/>
      <c r="FW93" s="5"/>
      <c r="FX93" s="5"/>
      <c r="FY93" s="5"/>
      <c r="FZ93" s="5"/>
      <c r="GA93" s="5"/>
      <c r="GB93" s="5"/>
      <c r="GC93" s="5"/>
    </row>
    <row r="94" spans="1:185" s="23" customFormat="1" x14ac:dyDescent="0.2">
      <c r="A94" s="6"/>
      <c r="D94" s="5"/>
      <c r="E94" s="5"/>
      <c r="F94" s="5"/>
      <c r="G94" s="5"/>
      <c r="H94" s="5"/>
      <c r="I94" s="5"/>
      <c r="J94" s="5"/>
      <c r="M94" s="41"/>
      <c r="N94" s="39"/>
      <c r="O94" s="41"/>
      <c r="P94" s="41"/>
      <c r="Q94" s="41"/>
      <c r="R94" s="45"/>
      <c r="S94" s="45"/>
      <c r="T94" s="47"/>
      <c r="U94" s="47"/>
      <c r="V94" s="47"/>
      <c r="W94" s="47"/>
      <c r="X94" s="47"/>
      <c r="Y94" s="47"/>
      <c r="Z94" s="47"/>
      <c r="AA94" s="47"/>
      <c r="AB94" s="47"/>
      <c r="AC94" s="47"/>
      <c r="AD94" s="47"/>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13"/>
      <c r="CK94" s="13"/>
      <c r="CL94" s="13"/>
      <c r="CM94" s="13"/>
      <c r="CN94" s="13"/>
      <c r="CO94" s="13"/>
      <c r="CP94" s="13"/>
      <c r="CQ94" s="13"/>
      <c r="CR94" s="13"/>
      <c r="CS94" s="13"/>
      <c r="CT94" s="13"/>
      <c r="CU94" s="13"/>
      <c r="CV94" s="13"/>
      <c r="CW94" s="13"/>
      <c r="CX94" s="13"/>
      <c r="CY94" s="13"/>
      <c r="CZ94" s="13"/>
      <c r="DA94" s="13"/>
      <c r="DB94" s="13"/>
      <c r="DC94" s="13"/>
      <c r="DD94" s="13"/>
      <c r="DE94" s="13"/>
      <c r="DF94" s="13"/>
      <c r="DG94" s="13"/>
      <c r="DH94" s="13"/>
      <c r="DI94" s="13"/>
      <c r="DJ94" s="13"/>
      <c r="DK94" s="13"/>
      <c r="DL94" s="13"/>
      <c r="DM94" s="13"/>
      <c r="DN94" s="13"/>
      <c r="DO94" s="13"/>
      <c r="DP94" s="13"/>
      <c r="DQ94" s="13"/>
      <c r="DR94" s="13"/>
      <c r="DS94" s="13"/>
      <c r="DT94" s="13"/>
      <c r="DU94" s="13"/>
      <c r="DV94" s="13"/>
      <c r="DW94" s="13"/>
      <c r="DX94" s="13"/>
      <c r="DY94" s="13"/>
      <c r="DZ94" s="13"/>
      <c r="EA94" s="13"/>
      <c r="EB94" s="13"/>
      <c r="EC94" s="13"/>
      <c r="ED94" s="13"/>
      <c r="EE94" s="13"/>
      <c r="EF94" s="13"/>
      <c r="EG94" s="13"/>
      <c r="EH94" s="13"/>
      <c r="EI94" s="13"/>
      <c r="EJ94" s="13"/>
      <c r="EK94" s="13"/>
      <c r="EL94" s="13"/>
      <c r="EM94" s="13"/>
      <c r="EN94" s="13"/>
      <c r="EO94" s="13"/>
      <c r="EP94" s="13"/>
      <c r="EQ94" s="13"/>
      <c r="ER94" s="13"/>
      <c r="ES94" s="13"/>
      <c r="ET94" s="13"/>
      <c r="EU94" s="13"/>
      <c r="EV94" s="13"/>
      <c r="EW94" s="13"/>
      <c r="EX94" s="13"/>
      <c r="EY94" s="13"/>
      <c r="EZ94" s="13"/>
      <c r="FA94" s="13"/>
      <c r="FB94" s="13"/>
      <c r="FC94" s="13"/>
      <c r="FD94" s="13"/>
      <c r="FE94" s="13"/>
      <c r="FF94" s="13"/>
      <c r="FG94" s="13"/>
      <c r="FH94" s="13"/>
      <c r="FI94" s="13"/>
      <c r="FJ94" s="13"/>
      <c r="FK94" s="13"/>
      <c r="FL94" s="13"/>
      <c r="FM94" s="13"/>
      <c r="FN94" s="13"/>
      <c r="FO94" s="13"/>
      <c r="FP94" s="5"/>
      <c r="FQ94" s="5"/>
      <c r="FR94" s="5"/>
      <c r="FS94" s="5"/>
      <c r="FT94" s="5"/>
      <c r="FU94" s="5"/>
      <c r="FV94" s="5"/>
      <c r="FW94" s="5"/>
      <c r="FX94" s="5"/>
      <c r="FY94" s="5"/>
      <c r="FZ94" s="5"/>
      <c r="GA94" s="5"/>
      <c r="GB94" s="5"/>
      <c r="GC94" s="5"/>
    </row>
    <row r="95" spans="1:185" s="23" customFormat="1" x14ac:dyDescent="0.2">
      <c r="A95" s="24"/>
      <c r="B95" s="79"/>
      <c r="D95" s="96"/>
      <c r="E95" s="58"/>
      <c r="F95" s="5"/>
      <c r="G95" s="5"/>
      <c r="H95" s="5"/>
      <c r="I95" s="5"/>
      <c r="J95" s="22"/>
      <c r="M95" s="41"/>
      <c r="N95" s="39"/>
      <c r="O95" s="41"/>
      <c r="P95" s="41"/>
      <c r="Q95" s="41"/>
      <c r="R95" s="45"/>
      <c r="S95" s="45"/>
      <c r="T95" s="47"/>
      <c r="U95" s="47"/>
      <c r="V95" s="47"/>
      <c r="W95" s="47"/>
      <c r="X95" s="47"/>
      <c r="Y95" s="47"/>
      <c r="Z95" s="47"/>
      <c r="AA95" s="47"/>
      <c r="AB95" s="47"/>
      <c r="AC95" s="47"/>
      <c r="AD95" s="47"/>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c r="CF95" s="13"/>
      <c r="CG95" s="13"/>
      <c r="CH95" s="13"/>
      <c r="CI95" s="13"/>
      <c r="CJ95" s="13"/>
      <c r="CK95" s="13"/>
      <c r="CL95" s="13"/>
      <c r="CM95" s="13"/>
      <c r="CN95" s="13"/>
      <c r="CO95" s="13"/>
      <c r="CP95" s="13"/>
      <c r="CQ95" s="13"/>
      <c r="CR95" s="13"/>
      <c r="CS95" s="13"/>
      <c r="CT95" s="13"/>
      <c r="CU95" s="13"/>
      <c r="CV95" s="13"/>
      <c r="CW95" s="13"/>
      <c r="CX95" s="13"/>
      <c r="CY95" s="13"/>
      <c r="CZ95" s="13"/>
      <c r="DA95" s="13"/>
      <c r="DB95" s="13"/>
      <c r="DC95" s="13"/>
      <c r="DD95" s="13"/>
      <c r="DE95" s="13"/>
      <c r="DF95" s="13"/>
      <c r="DG95" s="13"/>
      <c r="DH95" s="13"/>
      <c r="DI95" s="13"/>
      <c r="DJ95" s="13"/>
      <c r="DK95" s="13"/>
      <c r="DL95" s="13"/>
      <c r="DM95" s="13"/>
      <c r="DN95" s="13"/>
      <c r="DO95" s="13"/>
      <c r="DP95" s="13"/>
      <c r="DQ95" s="13"/>
      <c r="DR95" s="13"/>
      <c r="DS95" s="13"/>
      <c r="DT95" s="13"/>
      <c r="DU95" s="13"/>
      <c r="DV95" s="13"/>
      <c r="DW95" s="13"/>
      <c r="DX95" s="13"/>
      <c r="DY95" s="13"/>
      <c r="DZ95" s="13"/>
      <c r="EA95" s="13"/>
      <c r="EB95" s="13"/>
      <c r="EC95" s="13"/>
      <c r="ED95" s="13"/>
      <c r="EE95" s="13"/>
      <c r="EF95" s="13"/>
      <c r="EG95" s="13"/>
      <c r="EH95" s="13"/>
      <c r="EI95" s="13"/>
      <c r="EJ95" s="13"/>
      <c r="EK95" s="13"/>
      <c r="EL95" s="13"/>
      <c r="EM95" s="13"/>
      <c r="EN95" s="13"/>
      <c r="EO95" s="13"/>
      <c r="EP95" s="13"/>
      <c r="EQ95" s="13"/>
      <c r="ER95" s="13"/>
      <c r="ES95" s="13"/>
      <c r="ET95" s="13"/>
      <c r="EU95" s="13"/>
      <c r="EV95" s="13"/>
      <c r="EW95" s="13"/>
      <c r="EX95" s="13"/>
      <c r="EY95" s="13"/>
      <c r="EZ95" s="13"/>
      <c r="FA95" s="13"/>
      <c r="FB95" s="13"/>
      <c r="FC95" s="13"/>
      <c r="FD95" s="13"/>
      <c r="FE95" s="13"/>
      <c r="FF95" s="13"/>
      <c r="FG95" s="13"/>
      <c r="FH95" s="13"/>
      <c r="FI95" s="13"/>
      <c r="FJ95" s="13"/>
      <c r="FK95" s="13"/>
      <c r="FL95" s="13"/>
      <c r="FM95" s="13"/>
      <c r="FN95" s="13"/>
      <c r="FO95" s="13"/>
      <c r="FP95" s="5"/>
      <c r="FQ95" s="5"/>
      <c r="FR95" s="5"/>
      <c r="FS95" s="5"/>
      <c r="FT95" s="5"/>
      <c r="FU95" s="5"/>
      <c r="FV95" s="5"/>
      <c r="FW95" s="5"/>
      <c r="FX95" s="5"/>
      <c r="FY95" s="5"/>
      <c r="FZ95" s="5"/>
      <c r="GA95" s="5"/>
      <c r="GB95" s="5"/>
      <c r="GC95" s="5"/>
    </row>
    <row r="96" spans="1:185" s="23" customFormat="1" x14ac:dyDescent="0.2">
      <c r="D96" s="96"/>
      <c r="E96" s="58"/>
      <c r="F96" s="5"/>
      <c r="G96" s="5"/>
      <c r="H96" s="5"/>
      <c r="J96" s="22"/>
      <c r="M96" s="41"/>
      <c r="N96" s="39"/>
      <c r="O96" s="41"/>
      <c r="P96" s="41"/>
      <c r="Q96" s="41"/>
      <c r="R96" s="45"/>
      <c r="S96" s="45"/>
      <c r="T96" s="47"/>
      <c r="U96" s="47"/>
      <c r="V96" s="47"/>
      <c r="W96" s="47"/>
      <c r="X96" s="47"/>
      <c r="Y96" s="47"/>
      <c r="Z96" s="47"/>
      <c r="AA96" s="47"/>
      <c r="AB96" s="47"/>
      <c r="AC96" s="47"/>
      <c r="AD96" s="47"/>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3"/>
      <c r="EV96" s="13"/>
      <c r="EW96" s="13"/>
      <c r="EX96" s="13"/>
      <c r="EY96" s="13"/>
      <c r="EZ96" s="13"/>
      <c r="FA96" s="13"/>
      <c r="FB96" s="13"/>
      <c r="FC96" s="13"/>
      <c r="FD96" s="13"/>
      <c r="FE96" s="13"/>
      <c r="FF96" s="13"/>
      <c r="FG96" s="13"/>
      <c r="FH96" s="13"/>
      <c r="FI96" s="13"/>
      <c r="FJ96" s="13"/>
      <c r="FK96" s="13"/>
      <c r="FL96" s="13"/>
      <c r="FM96" s="13"/>
      <c r="FN96" s="13"/>
      <c r="FO96" s="13"/>
      <c r="FP96" s="5"/>
      <c r="FQ96" s="5"/>
      <c r="FR96" s="5"/>
      <c r="FS96" s="5"/>
      <c r="FT96" s="5"/>
      <c r="FU96" s="5"/>
      <c r="FV96" s="5"/>
      <c r="FW96" s="5"/>
      <c r="FX96" s="5"/>
      <c r="FY96" s="5"/>
      <c r="FZ96" s="5"/>
      <c r="GA96" s="5"/>
      <c r="GB96" s="5"/>
      <c r="GC96" s="5"/>
    </row>
    <row r="97" spans="1:185" s="23" customFormat="1" x14ac:dyDescent="0.2">
      <c r="A97" s="2"/>
      <c r="C97" s="5"/>
      <c r="D97" s="5"/>
      <c r="E97" s="5"/>
      <c r="F97" s="5"/>
      <c r="G97" s="5"/>
      <c r="H97" s="5"/>
      <c r="I97" s="5"/>
      <c r="J97" s="5"/>
      <c r="K97" s="5"/>
      <c r="M97" s="41"/>
      <c r="N97" s="39"/>
      <c r="O97" s="41"/>
      <c r="P97" s="41"/>
      <c r="Q97" s="41"/>
      <c r="R97" s="45"/>
      <c r="S97" s="45"/>
      <c r="T97" s="47"/>
      <c r="U97" s="47"/>
      <c r="V97" s="47"/>
      <c r="W97" s="47"/>
      <c r="X97" s="47"/>
      <c r="Y97" s="47"/>
      <c r="Z97" s="47"/>
      <c r="AA97" s="47"/>
      <c r="AB97" s="47"/>
      <c r="AC97" s="47"/>
      <c r="AD97" s="47"/>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c r="CF97" s="13"/>
      <c r="CG97" s="13"/>
      <c r="CH97" s="13"/>
      <c r="CI97" s="13"/>
      <c r="CJ97" s="13"/>
      <c r="CK97" s="13"/>
      <c r="CL97" s="13"/>
      <c r="CM97" s="13"/>
      <c r="CN97" s="13"/>
      <c r="CO97" s="13"/>
      <c r="CP97" s="13"/>
      <c r="CQ97" s="13"/>
      <c r="CR97" s="13"/>
      <c r="CS97" s="13"/>
      <c r="CT97" s="13"/>
      <c r="CU97" s="13"/>
      <c r="CV97" s="13"/>
      <c r="CW97" s="13"/>
      <c r="CX97" s="13"/>
      <c r="CY97" s="13"/>
      <c r="CZ97" s="13"/>
      <c r="DA97" s="13"/>
      <c r="DB97" s="13"/>
      <c r="DC97" s="13"/>
      <c r="DD97" s="13"/>
      <c r="DE97" s="13"/>
      <c r="DF97" s="13"/>
      <c r="DG97" s="13"/>
      <c r="DH97" s="13"/>
      <c r="DI97" s="13"/>
      <c r="DJ97" s="13"/>
      <c r="DK97" s="13"/>
      <c r="DL97" s="13"/>
      <c r="DM97" s="13"/>
      <c r="DN97" s="13"/>
      <c r="DO97" s="13"/>
      <c r="DP97" s="13"/>
      <c r="DQ97" s="13"/>
      <c r="DR97" s="13"/>
      <c r="DS97" s="13"/>
      <c r="DT97" s="13"/>
      <c r="DU97" s="13"/>
      <c r="DV97" s="13"/>
      <c r="DW97" s="13"/>
      <c r="DX97" s="13"/>
      <c r="DY97" s="13"/>
      <c r="DZ97" s="13"/>
      <c r="EA97" s="13"/>
      <c r="EB97" s="13"/>
      <c r="EC97" s="13"/>
      <c r="ED97" s="13"/>
      <c r="EE97" s="13"/>
      <c r="EF97" s="13"/>
      <c r="EG97" s="13"/>
      <c r="EH97" s="13"/>
      <c r="EI97" s="13"/>
      <c r="EJ97" s="13"/>
      <c r="EK97" s="13"/>
      <c r="EL97" s="13"/>
      <c r="EM97" s="13"/>
      <c r="EN97" s="13"/>
      <c r="EO97" s="13"/>
      <c r="EP97" s="13"/>
      <c r="EQ97" s="13"/>
      <c r="ER97" s="13"/>
      <c r="ES97" s="13"/>
      <c r="ET97" s="13"/>
      <c r="EU97" s="13"/>
      <c r="EV97" s="13"/>
      <c r="EW97" s="13"/>
      <c r="EX97" s="13"/>
      <c r="EY97" s="13"/>
      <c r="EZ97" s="13"/>
      <c r="FA97" s="13"/>
      <c r="FB97" s="13"/>
      <c r="FC97" s="13"/>
      <c r="FD97" s="13"/>
      <c r="FE97" s="13"/>
      <c r="FF97" s="13"/>
      <c r="FG97" s="13"/>
      <c r="FH97" s="13"/>
      <c r="FI97" s="13"/>
      <c r="FJ97" s="13"/>
      <c r="FK97" s="13"/>
      <c r="FL97" s="13"/>
      <c r="FM97" s="13"/>
      <c r="FN97" s="13"/>
      <c r="FO97" s="13"/>
      <c r="FP97" s="5"/>
      <c r="FQ97" s="5"/>
      <c r="FR97" s="5"/>
      <c r="FS97" s="5"/>
      <c r="FT97" s="5"/>
      <c r="FU97" s="5"/>
      <c r="FV97" s="5"/>
      <c r="FW97" s="5"/>
      <c r="FX97" s="5"/>
      <c r="FY97" s="5"/>
      <c r="FZ97" s="5"/>
      <c r="GA97" s="5"/>
      <c r="GB97" s="5"/>
      <c r="GC97" s="5"/>
    </row>
    <row r="98" spans="1:185" s="23" customFormat="1" x14ac:dyDescent="0.2">
      <c r="A98" s="6"/>
      <c r="C98" s="5"/>
      <c r="D98" s="5"/>
      <c r="E98" s="5"/>
      <c r="F98" s="5"/>
      <c r="G98" s="5"/>
      <c r="H98" s="5"/>
      <c r="I98" s="5"/>
      <c r="J98" s="5"/>
      <c r="K98" s="5"/>
      <c r="M98" s="41"/>
      <c r="N98" s="39"/>
      <c r="O98" s="41"/>
      <c r="P98" s="41"/>
      <c r="Q98" s="41"/>
      <c r="R98" s="45"/>
      <c r="S98" s="45"/>
      <c r="T98" s="47"/>
      <c r="U98" s="47"/>
      <c r="V98" s="47"/>
      <c r="W98" s="47"/>
      <c r="X98" s="47"/>
      <c r="Y98" s="47"/>
      <c r="Z98" s="47"/>
      <c r="AA98" s="47"/>
      <c r="AB98" s="47"/>
      <c r="AC98" s="47"/>
      <c r="AD98" s="47"/>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c r="CF98" s="13"/>
      <c r="CG98" s="13"/>
      <c r="CH98" s="13"/>
      <c r="CI98" s="13"/>
      <c r="CJ98" s="13"/>
      <c r="CK98" s="13"/>
      <c r="CL98" s="13"/>
      <c r="CM98" s="13"/>
      <c r="CN98" s="13"/>
      <c r="CO98" s="13"/>
      <c r="CP98" s="13"/>
      <c r="CQ98" s="13"/>
      <c r="CR98" s="13"/>
      <c r="CS98" s="13"/>
      <c r="CT98" s="13"/>
      <c r="CU98" s="13"/>
      <c r="CV98" s="13"/>
      <c r="CW98" s="13"/>
      <c r="CX98" s="13"/>
      <c r="CY98" s="13"/>
      <c r="CZ98" s="13"/>
      <c r="DA98" s="13"/>
      <c r="DB98" s="13"/>
      <c r="DC98" s="13"/>
      <c r="DD98" s="13"/>
      <c r="DE98" s="13"/>
      <c r="DF98" s="13"/>
      <c r="DG98" s="13"/>
      <c r="DH98" s="13"/>
      <c r="DI98" s="13"/>
      <c r="DJ98" s="13"/>
      <c r="DK98" s="13"/>
      <c r="DL98" s="13"/>
      <c r="DM98" s="13"/>
      <c r="DN98" s="13"/>
      <c r="DO98" s="13"/>
      <c r="DP98" s="13"/>
      <c r="DQ98" s="13"/>
      <c r="DR98" s="13"/>
      <c r="DS98" s="13"/>
      <c r="DT98" s="13"/>
      <c r="DU98" s="13"/>
      <c r="DV98" s="13"/>
      <c r="DW98" s="13"/>
      <c r="DX98" s="13"/>
      <c r="DY98" s="13"/>
      <c r="DZ98" s="13"/>
      <c r="EA98" s="13"/>
      <c r="EB98" s="13"/>
      <c r="EC98" s="13"/>
      <c r="ED98" s="13"/>
      <c r="EE98" s="13"/>
      <c r="EF98" s="13"/>
      <c r="EG98" s="13"/>
      <c r="EH98" s="13"/>
      <c r="EI98" s="13"/>
      <c r="EJ98" s="13"/>
      <c r="EK98" s="13"/>
      <c r="EL98" s="13"/>
      <c r="EM98" s="13"/>
      <c r="EN98" s="13"/>
      <c r="EO98" s="13"/>
      <c r="EP98" s="13"/>
      <c r="EQ98" s="13"/>
      <c r="ER98" s="13"/>
      <c r="ES98" s="13"/>
      <c r="ET98" s="13"/>
      <c r="EU98" s="13"/>
      <c r="EV98" s="13"/>
      <c r="EW98" s="13"/>
      <c r="EX98" s="13"/>
      <c r="EY98" s="13"/>
      <c r="EZ98" s="13"/>
      <c r="FA98" s="13"/>
      <c r="FB98" s="13"/>
      <c r="FC98" s="13"/>
      <c r="FD98" s="13"/>
      <c r="FE98" s="13"/>
      <c r="FF98" s="13"/>
      <c r="FG98" s="13"/>
      <c r="FH98" s="13"/>
      <c r="FI98" s="13"/>
      <c r="FJ98" s="13"/>
      <c r="FK98" s="13"/>
      <c r="FL98" s="13"/>
      <c r="FM98" s="13"/>
      <c r="FN98" s="13"/>
      <c r="FO98" s="13"/>
      <c r="FP98" s="5"/>
      <c r="FQ98" s="5"/>
      <c r="FR98" s="5"/>
      <c r="FS98" s="5"/>
      <c r="FT98" s="5"/>
      <c r="FU98" s="5"/>
      <c r="FV98" s="5"/>
      <c r="FW98" s="5"/>
      <c r="FX98" s="5"/>
      <c r="FY98" s="5"/>
      <c r="FZ98" s="5"/>
      <c r="GA98" s="5"/>
      <c r="GB98" s="5"/>
      <c r="GC98" s="5"/>
    </row>
    <row r="99" spans="1:185" s="23" customFormat="1" x14ac:dyDescent="0.2">
      <c r="A99" s="2"/>
      <c r="B99" s="79"/>
      <c r="C99" s="5"/>
      <c r="I99" s="5"/>
      <c r="J99" s="5"/>
      <c r="K99" s="5"/>
      <c r="M99" s="41"/>
      <c r="N99" s="39"/>
      <c r="O99" s="41"/>
      <c r="P99" s="41"/>
      <c r="Q99" s="41"/>
      <c r="R99" s="45"/>
      <c r="S99" s="45"/>
      <c r="T99" s="47"/>
      <c r="U99" s="47"/>
      <c r="V99" s="47"/>
      <c r="W99" s="47"/>
      <c r="X99" s="47"/>
      <c r="Y99" s="47"/>
      <c r="Z99" s="47"/>
      <c r="AA99" s="47"/>
      <c r="AB99" s="47"/>
      <c r="AC99" s="47"/>
      <c r="AD99" s="47"/>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5"/>
      <c r="FQ99" s="5"/>
      <c r="FR99" s="5"/>
      <c r="FS99" s="5"/>
      <c r="FT99" s="5"/>
      <c r="FU99" s="5"/>
      <c r="FV99" s="5"/>
      <c r="FW99" s="5"/>
      <c r="FX99" s="5"/>
      <c r="FY99" s="5"/>
      <c r="FZ99" s="5"/>
      <c r="GA99" s="5"/>
      <c r="GB99" s="5"/>
      <c r="GC99" s="5"/>
    </row>
    <row r="100" spans="1:185" s="23" customFormat="1" x14ac:dyDescent="0.2">
      <c r="A100" s="5"/>
      <c r="C100" s="5"/>
      <c r="I100" s="5"/>
      <c r="J100" s="5"/>
      <c r="K100" s="5"/>
      <c r="M100" s="41"/>
      <c r="N100" s="39"/>
      <c r="O100" s="41"/>
      <c r="P100" s="41"/>
      <c r="Q100" s="41"/>
      <c r="R100" s="45"/>
      <c r="S100" s="45"/>
      <c r="T100" s="47"/>
      <c r="U100" s="47"/>
      <c r="V100" s="47"/>
      <c r="W100" s="47"/>
      <c r="X100" s="47"/>
      <c r="Y100" s="47"/>
      <c r="Z100" s="47"/>
      <c r="AA100" s="47"/>
      <c r="AB100" s="47"/>
      <c r="AC100" s="47"/>
      <c r="AD100" s="47"/>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c r="CF100" s="13"/>
      <c r="CG100" s="13"/>
      <c r="CH100" s="13"/>
      <c r="CI100" s="13"/>
      <c r="CJ100" s="13"/>
      <c r="CK100" s="13"/>
      <c r="CL100" s="13"/>
      <c r="CM100" s="13"/>
      <c r="CN100" s="13"/>
      <c r="CO100" s="13"/>
      <c r="CP100" s="13"/>
      <c r="CQ100" s="13"/>
      <c r="CR100" s="13"/>
      <c r="CS100" s="13"/>
      <c r="CT100" s="13"/>
      <c r="CU100" s="13"/>
      <c r="CV100" s="13"/>
      <c r="CW100" s="13"/>
      <c r="CX100" s="13"/>
      <c r="CY100" s="13"/>
      <c r="CZ100" s="13"/>
      <c r="DA100" s="13"/>
      <c r="DB100" s="13"/>
      <c r="DC100" s="13"/>
      <c r="DD100" s="13"/>
      <c r="DE100" s="13"/>
      <c r="DF100" s="13"/>
      <c r="DG100" s="13"/>
      <c r="DH100" s="13"/>
      <c r="DI100" s="13"/>
      <c r="DJ100" s="13"/>
      <c r="DK100" s="13"/>
      <c r="DL100" s="13"/>
      <c r="DM100" s="13"/>
      <c r="DN100" s="13"/>
      <c r="DO100" s="13"/>
      <c r="DP100" s="13"/>
      <c r="DQ100" s="13"/>
      <c r="DR100" s="13"/>
      <c r="DS100" s="13"/>
      <c r="DT100" s="13"/>
      <c r="DU100" s="13"/>
      <c r="DV100" s="13"/>
      <c r="DW100" s="13"/>
      <c r="DX100" s="13"/>
      <c r="DY100" s="13"/>
      <c r="DZ100" s="13"/>
      <c r="EA100" s="13"/>
      <c r="EB100" s="13"/>
      <c r="EC100" s="13"/>
      <c r="ED100" s="13"/>
      <c r="EE100" s="13"/>
      <c r="EF100" s="13"/>
      <c r="EG100" s="13"/>
      <c r="EH100" s="13"/>
      <c r="EI100" s="13"/>
      <c r="EJ100" s="13"/>
      <c r="EK100" s="13"/>
      <c r="EL100" s="13"/>
      <c r="EM100" s="13"/>
      <c r="EN100" s="13"/>
      <c r="EO100" s="13"/>
      <c r="EP100" s="13"/>
      <c r="EQ100" s="13"/>
      <c r="ER100" s="13"/>
      <c r="ES100" s="13"/>
      <c r="ET100" s="13"/>
      <c r="EU100" s="13"/>
      <c r="EV100" s="13"/>
      <c r="EW100" s="13"/>
      <c r="EX100" s="13"/>
      <c r="EY100" s="13"/>
      <c r="EZ100" s="13"/>
      <c r="FA100" s="13"/>
      <c r="FB100" s="13"/>
      <c r="FC100" s="13"/>
      <c r="FD100" s="13"/>
      <c r="FE100" s="13"/>
      <c r="FF100" s="13"/>
      <c r="FG100" s="13"/>
      <c r="FH100" s="13"/>
      <c r="FI100" s="13"/>
      <c r="FJ100" s="13"/>
      <c r="FK100" s="13"/>
      <c r="FL100" s="13"/>
      <c r="FM100" s="13"/>
      <c r="FN100" s="13"/>
      <c r="FO100" s="13"/>
      <c r="FP100" s="5"/>
      <c r="FQ100" s="5"/>
      <c r="FR100" s="5"/>
      <c r="FS100" s="5"/>
      <c r="FT100" s="5"/>
      <c r="FU100" s="5"/>
      <c r="FV100" s="5"/>
      <c r="FW100" s="5"/>
      <c r="FX100" s="5"/>
      <c r="FY100" s="5"/>
      <c r="FZ100" s="5"/>
      <c r="GA100" s="5"/>
      <c r="GB100" s="5"/>
      <c r="GC100" s="5"/>
    </row>
    <row r="101" spans="1:185" s="23" customFormat="1" x14ac:dyDescent="0.2">
      <c r="A101" s="2"/>
      <c r="C101" s="5"/>
      <c r="I101" s="5"/>
      <c r="J101" s="5"/>
      <c r="K101" s="5"/>
      <c r="M101" s="41"/>
      <c r="N101" s="39"/>
      <c r="O101" s="41"/>
      <c r="P101" s="41"/>
      <c r="Q101" s="41"/>
      <c r="R101" s="45"/>
      <c r="S101" s="45"/>
      <c r="T101" s="47"/>
      <c r="U101" s="47"/>
      <c r="V101" s="47"/>
      <c r="W101" s="47"/>
      <c r="X101" s="47"/>
      <c r="Y101" s="47"/>
      <c r="Z101" s="47"/>
      <c r="AA101" s="47"/>
      <c r="AB101" s="47"/>
      <c r="AC101" s="47"/>
      <c r="AD101" s="47"/>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c r="CF101" s="13"/>
      <c r="CG101" s="13"/>
      <c r="CH101" s="13"/>
      <c r="CI101" s="13"/>
      <c r="CJ101" s="13"/>
      <c r="CK101" s="13"/>
      <c r="CL101" s="13"/>
      <c r="CM101" s="13"/>
      <c r="CN101" s="13"/>
      <c r="CO101" s="13"/>
      <c r="CP101" s="13"/>
      <c r="CQ101" s="13"/>
      <c r="CR101" s="13"/>
      <c r="CS101" s="13"/>
      <c r="CT101" s="13"/>
      <c r="CU101" s="13"/>
      <c r="CV101" s="13"/>
      <c r="CW101" s="13"/>
      <c r="CX101" s="13"/>
      <c r="CY101" s="13"/>
      <c r="CZ101" s="13"/>
      <c r="DA101" s="13"/>
      <c r="DB101" s="13"/>
      <c r="DC101" s="13"/>
      <c r="DD101" s="13"/>
      <c r="DE101" s="13"/>
      <c r="DF101" s="13"/>
      <c r="DG101" s="13"/>
      <c r="DH101" s="13"/>
      <c r="DI101" s="13"/>
      <c r="DJ101" s="13"/>
      <c r="DK101" s="13"/>
      <c r="DL101" s="13"/>
      <c r="DM101" s="13"/>
      <c r="DN101" s="13"/>
      <c r="DO101" s="13"/>
      <c r="DP101" s="13"/>
      <c r="DQ101" s="13"/>
      <c r="DR101" s="13"/>
      <c r="DS101" s="13"/>
      <c r="DT101" s="13"/>
      <c r="DU101" s="13"/>
      <c r="DV101" s="13"/>
      <c r="DW101" s="13"/>
      <c r="DX101" s="13"/>
      <c r="DY101" s="13"/>
      <c r="DZ101" s="13"/>
      <c r="EA101" s="13"/>
      <c r="EB101" s="13"/>
      <c r="EC101" s="13"/>
      <c r="ED101" s="13"/>
      <c r="EE101" s="13"/>
      <c r="EF101" s="13"/>
      <c r="EG101" s="13"/>
      <c r="EH101" s="13"/>
      <c r="EI101" s="13"/>
      <c r="EJ101" s="13"/>
      <c r="EK101" s="13"/>
      <c r="EL101" s="13"/>
      <c r="EM101" s="13"/>
      <c r="EN101" s="13"/>
      <c r="EO101" s="13"/>
      <c r="EP101" s="13"/>
      <c r="EQ101" s="13"/>
      <c r="ER101" s="13"/>
      <c r="ES101" s="13"/>
      <c r="ET101" s="13"/>
      <c r="EU101" s="13"/>
      <c r="EV101" s="13"/>
      <c r="EW101" s="13"/>
      <c r="EX101" s="13"/>
      <c r="EY101" s="13"/>
      <c r="EZ101" s="13"/>
      <c r="FA101" s="13"/>
      <c r="FB101" s="13"/>
      <c r="FC101" s="13"/>
      <c r="FD101" s="13"/>
      <c r="FE101" s="13"/>
      <c r="FF101" s="13"/>
      <c r="FG101" s="13"/>
      <c r="FH101" s="13"/>
      <c r="FI101" s="13"/>
      <c r="FJ101" s="13"/>
      <c r="FK101" s="13"/>
      <c r="FL101" s="13"/>
      <c r="FM101" s="13"/>
      <c r="FN101" s="13"/>
      <c r="FO101" s="13"/>
      <c r="FP101" s="5"/>
      <c r="FQ101" s="5"/>
      <c r="FR101" s="5"/>
      <c r="FS101" s="5"/>
      <c r="FT101" s="5"/>
      <c r="FU101" s="5"/>
      <c r="FV101" s="5"/>
      <c r="FW101" s="5"/>
      <c r="FX101" s="5"/>
      <c r="FY101" s="5"/>
      <c r="FZ101" s="5"/>
      <c r="GA101" s="5"/>
      <c r="GB101" s="5"/>
      <c r="GC101" s="5"/>
    </row>
    <row r="102" spans="1:185" s="23" customFormat="1" x14ac:dyDescent="0.2">
      <c r="A102" s="6"/>
      <c r="C102" s="5"/>
      <c r="D102" s="5"/>
      <c r="E102" s="5"/>
      <c r="F102" s="5"/>
      <c r="G102" s="5"/>
      <c r="H102" s="5"/>
      <c r="I102" s="5"/>
      <c r="J102" s="5"/>
      <c r="K102" s="5"/>
      <c r="M102" s="41"/>
      <c r="N102" s="39"/>
      <c r="O102" s="41"/>
      <c r="P102" s="41"/>
      <c r="Q102" s="41"/>
      <c r="R102" s="45"/>
      <c r="S102" s="45"/>
      <c r="T102" s="47"/>
      <c r="U102" s="47"/>
      <c r="V102" s="47"/>
      <c r="W102" s="47"/>
      <c r="X102" s="47"/>
      <c r="Y102" s="47"/>
      <c r="Z102" s="47"/>
      <c r="AA102" s="47"/>
      <c r="AB102" s="47"/>
      <c r="AC102" s="47"/>
      <c r="AD102" s="47"/>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c r="CF102" s="13"/>
      <c r="CG102" s="13"/>
      <c r="CH102" s="13"/>
      <c r="CI102" s="13"/>
      <c r="CJ102" s="13"/>
      <c r="CK102" s="13"/>
      <c r="CL102" s="13"/>
      <c r="CM102" s="13"/>
      <c r="CN102" s="13"/>
      <c r="CO102" s="13"/>
      <c r="CP102" s="13"/>
      <c r="CQ102" s="13"/>
      <c r="CR102" s="13"/>
      <c r="CS102" s="13"/>
      <c r="CT102" s="13"/>
      <c r="CU102" s="13"/>
      <c r="CV102" s="13"/>
      <c r="CW102" s="13"/>
      <c r="CX102" s="13"/>
      <c r="CY102" s="13"/>
      <c r="CZ102" s="13"/>
      <c r="DA102" s="13"/>
      <c r="DB102" s="13"/>
      <c r="DC102" s="13"/>
      <c r="DD102" s="13"/>
      <c r="DE102" s="13"/>
      <c r="DF102" s="13"/>
      <c r="DG102" s="13"/>
      <c r="DH102" s="13"/>
      <c r="DI102" s="13"/>
      <c r="DJ102" s="13"/>
      <c r="DK102" s="13"/>
      <c r="DL102" s="13"/>
      <c r="DM102" s="13"/>
      <c r="DN102" s="13"/>
      <c r="DO102" s="13"/>
      <c r="DP102" s="13"/>
      <c r="DQ102" s="13"/>
      <c r="DR102" s="13"/>
      <c r="DS102" s="13"/>
      <c r="DT102" s="13"/>
      <c r="DU102" s="13"/>
      <c r="DV102" s="13"/>
      <c r="DW102" s="13"/>
      <c r="DX102" s="13"/>
      <c r="DY102" s="13"/>
      <c r="DZ102" s="13"/>
      <c r="EA102" s="13"/>
      <c r="EB102" s="13"/>
      <c r="EC102" s="13"/>
      <c r="ED102" s="13"/>
      <c r="EE102" s="13"/>
      <c r="EF102" s="13"/>
      <c r="EG102" s="13"/>
      <c r="EH102" s="13"/>
      <c r="EI102" s="13"/>
      <c r="EJ102" s="13"/>
      <c r="EK102" s="13"/>
      <c r="EL102" s="13"/>
      <c r="EM102" s="13"/>
      <c r="EN102" s="13"/>
      <c r="EO102" s="13"/>
      <c r="EP102" s="13"/>
      <c r="EQ102" s="13"/>
      <c r="ER102" s="13"/>
      <c r="ES102" s="13"/>
      <c r="ET102" s="13"/>
      <c r="EU102" s="13"/>
      <c r="EV102" s="13"/>
      <c r="EW102" s="13"/>
      <c r="EX102" s="13"/>
      <c r="EY102" s="13"/>
      <c r="EZ102" s="13"/>
      <c r="FA102" s="13"/>
      <c r="FB102" s="13"/>
      <c r="FC102" s="13"/>
      <c r="FD102" s="13"/>
      <c r="FE102" s="13"/>
      <c r="FF102" s="13"/>
      <c r="FG102" s="13"/>
      <c r="FH102" s="13"/>
      <c r="FI102" s="13"/>
      <c r="FJ102" s="13"/>
      <c r="FK102" s="13"/>
      <c r="FL102" s="13"/>
      <c r="FM102" s="13"/>
      <c r="FN102" s="13"/>
      <c r="FO102" s="13"/>
      <c r="FP102" s="5"/>
      <c r="FQ102" s="5"/>
      <c r="FR102" s="5"/>
      <c r="FS102" s="5"/>
      <c r="FT102" s="5"/>
      <c r="FU102" s="5"/>
      <c r="FV102" s="5"/>
      <c r="FW102" s="5"/>
      <c r="FX102" s="5"/>
      <c r="FY102" s="5"/>
      <c r="FZ102" s="5"/>
      <c r="GA102" s="5"/>
      <c r="GB102" s="5"/>
      <c r="GC102" s="5"/>
    </row>
    <row r="109" spans="1:185" s="23" customFormat="1" x14ac:dyDescent="0.2">
      <c r="M109" s="41"/>
      <c r="N109" s="39"/>
      <c r="O109" s="41"/>
      <c r="P109" s="41"/>
      <c r="Q109" s="41"/>
      <c r="R109" s="45"/>
      <c r="S109" s="45"/>
      <c r="T109" s="47"/>
      <c r="U109" s="47"/>
      <c r="V109" s="47"/>
      <c r="W109" s="47"/>
      <c r="X109" s="47"/>
      <c r="Y109" s="47"/>
      <c r="Z109" s="47"/>
      <c r="AA109" s="47"/>
      <c r="AB109" s="47"/>
      <c r="AC109" s="47"/>
      <c r="AD109" s="47"/>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c r="CF109" s="13"/>
      <c r="CG109" s="13"/>
      <c r="CH109" s="13"/>
      <c r="CI109" s="13"/>
      <c r="CJ109" s="13"/>
      <c r="CK109" s="13"/>
      <c r="CL109" s="13"/>
      <c r="CM109" s="13"/>
      <c r="CN109" s="13"/>
      <c r="CO109" s="13"/>
      <c r="CP109" s="13"/>
      <c r="CQ109" s="13"/>
      <c r="CR109" s="13"/>
      <c r="CS109" s="13"/>
      <c r="CT109" s="13"/>
      <c r="CU109" s="13"/>
      <c r="CV109" s="13"/>
      <c r="CW109" s="13"/>
      <c r="CX109" s="13"/>
      <c r="CY109" s="13"/>
      <c r="CZ109" s="13"/>
      <c r="DA109" s="13"/>
      <c r="DB109" s="13"/>
      <c r="DC109" s="13"/>
      <c r="DD109" s="13"/>
      <c r="DE109" s="13"/>
      <c r="DF109" s="13"/>
      <c r="DG109" s="13"/>
      <c r="DH109" s="13"/>
      <c r="DI109" s="13"/>
      <c r="DJ109" s="13"/>
      <c r="DK109" s="13"/>
      <c r="DL109" s="13"/>
      <c r="DM109" s="13"/>
      <c r="DN109" s="13"/>
      <c r="DO109" s="13"/>
      <c r="DP109" s="13"/>
      <c r="DQ109" s="13"/>
      <c r="DR109" s="13"/>
      <c r="DS109" s="13"/>
      <c r="DT109" s="13"/>
      <c r="DU109" s="13"/>
      <c r="DV109" s="13"/>
      <c r="DW109" s="13"/>
      <c r="DX109" s="13"/>
      <c r="DY109" s="13"/>
      <c r="DZ109" s="13"/>
      <c r="EA109" s="13"/>
      <c r="EB109" s="13"/>
      <c r="EC109" s="13"/>
      <c r="ED109" s="13"/>
      <c r="EE109" s="13"/>
      <c r="EF109" s="13"/>
      <c r="EG109" s="13"/>
      <c r="EH109" s="13"/>
      <c r="EI109" s="13"/>
      <c r="EJ109" s="13"/>
      <c r="EK109" s="13"/>
      <c r="EL109" s="13"/>
      <c r="EM109" s="13"/>
      <c r="EN109" s="13"/>
      <c r="EO109" s="13"/>
      <c r="EP109" s="13"/>
      <c r="EQ109" s="13"/>
      <c r="ER109" s="13"/>
      <c r="ES109" s="13"/>
      <c r="ET109" s="13"/>
      <c r="EU109" s="13"/>
      <c r="EV109" s="13"/>
      <c r="EW109" s="13"/>
      <c r="EX109" s="13"/>
      <c r="EY109" s="13"/>
      <c r="EZ109" s="13"/>
      <c r="FA109" s="13"/>
      <c r="FB109" s="13"/>
      <c r="FC109" s="13"/>
      <c r="FD109" s="13"/>
      <c r="FE109" s="13"/>
      <c r="FF109" s="13"/>
      <c r="FG109" s="13"/>
      <c r="FH109" s="13"/>
      <c r="FI109" s="13"/>
      <c r="FJ109" s="13"/>
      <c r="FK109" s="13"/>
      <c r="FL109" s="13"/>
      <c r="FM109" s="13"/>
      <c r="FN109" s="13"/>
      <c r="FO109" s="13"/>
      <c r="FP109" s="5"/>
      <c r="FQ109" s="5"/>
      <c r="FR109" s="5"/>
      <c r="FS109" s="5"/>
      <c r="FT109" s="5"/>
      <c r="FU109" s="5"/>
      <c r="FV109" s="5"/>
      <c r="FW109" s="5"/>
      <c r="FX109" s="5"/>
      <c r="FY109" s="5"/>
      <c r="FZ109" s="5"/>
      <c r="GA109" s="5"/>
      <c r="GB109" s="5"/>
      <c r="GC109" s="5"/>
    </row>
    <row r="110" spans="1:185" s="23" customFormat="1" x14ac:dyDescent="0.2">
      <c r="A110" s="81" t="s">
        <v>81</v>
      </c>
      <c r="B110" s="82"/>
      <c r="C110" s="82"/>
      <c r="D110" s="82"/>
      <c r="E110" s="82"/>
      <c r="F110" s="82"/>
      <c r="G110" s="83"/>
      <c r="H110" s="83"/>
      <c r="I110" s="83"/>
      <c r="J110" s="83"/>
      <c r="K110" s="84"/>
      <c r="M110" s="41"/>
      <c r="N110" s="39"/>
      <c r="O110" s="41"/>
      <c r="P110" s="41"/>
      <c r="Q110" s="41"/>
      <c r="R110" s="45"/>
      <c r="S110" s="45"/>
      <c r="T110" s="47"/>
      <c r="U110" s="47"/>
      <c r="V110" s="47"/>
      <c r="W110" s="47"/>
      <c r="X110" s="47"/>
      <c r="Y110" s="47"/>
      <c r="Z110" s="47"/>
      <c r="AA110" s="47"/>
      <c r="AB110" s="47"/>
      <c r="AC110" s="47"/>
      <c r="AD110" s="47"/>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3"/>
      <c r="CZ110" s="13"/>
      <c r="DA110" s="13"/>
      <c r="DB110" s="13"/>
      <c r="DC110" s="13"/>
      <c r="DD110" s="13"/>
      <c r="DE110" s="13"/>
      <c r="DF110" s="13"/>
      <c r="DG110" s="13"/>
      <c r="DH110" s="13"/>
      <c r="DI110" s="13"/>
      <c r="DJ110" s="13"/>
      <c r="DK110" s="13"/>
      <c r="DL110" s="13"/>
      <c r="DM110" s="13"/>
      <c r="DN110" s="13"/>
      <c r="DO110" s="13"/>
      <c r="DP110" s="13"/>
      <c r="DQ110" s="13"/>
      <c r="DR110" s="13"/>
      <c r="DS110" s="13"/>
      <c r="DT110" s="13"/>
      <c r="DU110" s="13"/>
      <c r="DV110" s="13"/>
      <c r="DW110" s="13"/>
      <c r="DX110" s="13"/>
      <c r="DY110" s="13"/>
      <c r="DZ110" s="13"/>
      <c r="EA110" s="13"/>
      <c r="EB110" s="13"/>
      <c r="EC110" s="13"/>
      <c r="ED110" s="13"/>
      <c r="EE110" s="13"/>
      <c r="EF110" s="13"/>
      <c r="EG110" s="13"/>
      <c r="EH110" s="13"/>
      <c r="EI110" s="13"/>
      <c r="EJ110" s="13"/>
      <c r="EK110" s="13"/>
      <c r="EL110" s="13"/>
      <c r="EM110" s="13"/>
      <c r="EN110" s="13"/>
      <c r="EO110" s="13"/>
      <c r="EP110" s="13"/>
      <c r="EQ110" s="13"/>
      <c r="ER110" s="13"/>
      <c r="ES110" s="13"/>
      <c r="ET110" s="13"/>
      <c r="EU110" s="13"/>
      <c r="EV110" s="13"/>
      <c r="EW110" s="13"/>
      <c r="EX110" s="13"/>
      <c r="EY110" s="13"/>
      <c r="EZ110" s="13"/>
      <c r="FA110" s="13"/>
      <c r="FB110" s="13"/>
      <c r="FC110" s="13"/>
      <c r="FD110" s="13"/>
      <c r="FE110" s="13"/>
      <c r="FF110" s="13"/>
      <c r="FG110" s="13"/>
      <c r="FH110" s="13"/>
      <c r="FI110" s="13"/>
      <c r="FJ110" s="13"/>
      <c r="FK110" s="13"/>
      <c r="FL110" s="13"/>
      <c r="FM110" s="13"/>
      <c r="FN110" s="13"/>
      <c r="FO110" s="13"/>
      <c r="FP110" s="5"/>
      <c r="FQ110" s="5"/>
      <c r="FR110" s="5"/>
      <c r="FS110" s="5"/>
      <c r="FT110" s="5"/>
      <c r="FU110" s="5"/>
      <c r="FV110" s="5"/>
      <c r="FW110" s="5"/>
      <c r="FX110" s="5"/>
      <c r="FY110" s="5"/>
      <c r="FZ110" s="5"/>
      <c r="GA110" s="5"/>
      <c r="GB110" s="5"/>
      <c r="GC110" s="5"/>
    </row>
    <row r="111" spans="1:185" s="23" customFormat="1" x14ac:dyDescent="0.2">
      <c r="A111" s="85"/>
      <c r="B111" s="85"/>
      <c r="C111" s="85"/>
      <c r="D111" s="86"/>
      <c r="E111" s="86"/>
      <c r="F111" s="87" t="s">
        <v>82</v>
      </c>
      <c r="G111" s="88" t="s">
        <v>83</v>
      </c>
      <c r="H111" s="89"/>
      <c r="I111" s="90"/>
      <c r="J111" s="90"/>
      <c r="K111" s="91"/>
      <c r="M111" s="41"/>
      <c r="N111" s="39"/>
      <c r="O111" s="41"/>
      <c r="P111" s="41"/>
      <c r="Q111" s="41"/>
      <c r="R111" s="45"/>
      <c r="S111" s="45"/>
      <c r="T111" s="47"/>
      <c r="U111" s="47"/>
      <c r="V111" s="47"/>
      <c r="W111" s="47"/>
      <c r="X111" s="47"/>
      <c r="Y111" s="47"/>
      <c r="Z111" s="47"/>
      <c r="AA111" s="47"/>
      <c r="AB111" s="47"/>
      <c r="AC111" s="47"/>
      <c r="AD111" s="47"/>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c r="CF111" s="13"/>
      <c r="CG111" s="13"/>
      <c r="CH111" s="13"/>
      <c r="CI111" s="13"/>
      <c r="CJ111" s="13"/>
      <c r="CK111" s="13"/>
      <c r="CL111" s="13"/>
      <c r="CM111" s="13"/>
      <c r="CN111" s="13"/>
      <c r="CO111" s="13"/>
      <c r="CP111" s="13"/>
      <c r="CQ111" s="13"/>
      <c r="CR111" s="13"/>
      <c r="CS111" s="13"/>
      <c r="CT111" s="13"/>
      <c r="CU111" s="13"/>
      <c r="CV111" s="13"/>
      <c r="CW111" s="13"/>
      <c r="CX111" s="13"/>
      <c r="CY111" s="13"/>
      <c r="CZ111" s="13"/>
      <c r="DA111" s="13"/>
      <c r="DB111" s="13"/>
      <c r="DC111" s="13"/>
      <c r="DD111" s="13"/>
      <c r="DE111" s="13"/>
      <c r="DF111" s="13"/>
      <c r="DG111" s="13"/>
      <c r="DH111" s="13"/>
      <c r="DI111" s="13"/>
      <c r="DJ111" s="13"/>
      <c r="DK111" s="13"/>
      <c r="DL111" s="13"/>
      <c r="DM111" s="13"/>
      <c r="DN111" s="13"/>
      <c r="DO111" s="13"/>
      <c r="DP111" s="13"/>
      <c r="DQ111" s="13"/>
      <c r="DR111" s="13"/>
      <c r="DS111" s="13"/>
      <c r="DT111" s="13"/>
      <c r="DU111" s="13"/>
      <c r="DV111" s="13"/>
      <c r="DW111" s="13"/>
      <c r="DX111" s="13"/>
      <c r="DY111" s="13"/>
      <c r="DZ111" s="13"/>
      <c r="EA111" s="13"/>
      <c r="EB111" s="13"/>
      <c r="EC111" s="13"/>
      <c r="ED111" s="13"/>
      <c r="EE111" s="13"/>
      <c r="EF111" s="13"/>
      <c r="EG111" s="13"/>
      <c r="EH111" s="13"/>
      <c r="EI111" s="13"/>
      <c r="EJ111" s="13"/>
      <c r="EK111" s="13"/>
      <c r="EL111" s="13"/>
      <c r="EM111" s="13"/>
      <c r="EN111" s="13"/>
      <c r="EO111" s="13"/>
      <c r="EP111" s="13"/>
      <c r="EQ111" s="13"/>
      <c r="ER111" s="13"/>
      <c r="ES111" s="13"/>
      <c r="ET111" s="13"/>
      <c r="EU111" s="13"/>
      <c r="EV111" s="13"/>
      <c r="EW111" s="13"/>
      <c r="EX111" s="13"/>
      <c r="EY111" s="13"/>
      <c r="EZ111" s="13"/>
      <c r="FA111" s="13"/>
      <c r="FB111" s="13"/>
      <c r="FC111" s="13"/>
      <c r="FD111" s="13"/>
      <c r="FE111" s="13"/>
      <c r="FF111" s="13"/>
      <c r="FG111" s="13"/>
      <c r="FH111" s="13"/>
      <c r="FI111" s="13"/>
      <c r="FJ111" s="13"/>
      <c r="FK111" s="13"/>
      <c r="FL111" s="13"/>
      <c r="FM111" s="13"/>
      <c r="FN111" s="13"/>
      <c r="FO111" s="13"/>
      <c r="FP111" s="5"/>
      <c r="FQ111" s="5"/>
      <c r="FR111" s="5"/>
      <c r="FS111" s="5"/>
      <c r="FT111" s="5"/>
      <c r="FU111" s="5"/>
      <c r="FV111" s="5"/>
      <c r="FW111" s="5"/>
      <c r="FX111" s="5"/>
      <c r="FY111" s="5"/>
      <c r="FZ111" s="5"/>
      <c r="GA111" s="5"/>
      <c r="GB111" s="5"/>
      <c r="GC111" s="5"/>
    </row>
  </sheetData>
  <mergeCells count="6">
    <mergeCell ref="B13:D13"/>
    <mergeCell ref="B40:J41"/>
    <mergeCell ref="B42:J43"/>
    <mergeCell ref="B47:J48"/>
    <mergeCell ref="B52:J53"/>
    <mergeCell ref="B65:D65"/>
  </mergeCells>
  <hyperlinks>
    <hyperlink ref="G59" r:id="rId1" xr:uid="{30AC6070-D6BD-487B-AE7C-4FC2C85D4323}"/>
    <hyperlink ref="G111" r:id="rId2" xr:uid="{80677DDC-985F-4C77-AB02-A19A92254E18}"/>
    <hyperlink ref="B13" r:id="rId3" display=" (NASA TM X-73305, 1975)" xr:uid="{FBCE2C59-721A-4091-862B-007B281471D4}"/>
    <hyperlink ref="B65" r:id="rId4" display=" (NASA TM X-73305, 1975)" xr:uid="{A930CB87-794C-4799-9B29-BF39D5B64499}"/>
  </hyperlinks>
  <pageMargins left="0.47244094488188981" right="0.23622047244094491" top="0.31496062992125984" bottom="0.98425196850393704" header="0.43307086614173229" footer="0.59055118110236227"/>
  <pageSetup orientation="portrait" r:id="rId5"/>
  <headerFooter alignWithMargins="0"/>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MAIN</vt:lpstr>
      <vt:lpstr>MAIN!Print_Area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2012-12-20T21:31:38Z</cp:lastPrinted>
  <dcterms:created xsi:type="dcterms:W3CDTF">1996-10-14T23:33:28Z</dcterms:created>
  <dcterms:modified xsi:type="dcterms:W3CDTF">2017-08-27T15:34:43Z</dcterms:modified>
  <cp:category>Engineering Spreadsheets</cp:category>
</cp:coreProperties>
</file>