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150" yWindow="-105" windowWidth="20415" windowHeight="12315" tabRatio="797" activeTab="1" xr2:uid="{00000000-000D-0000-FFFF-FFFF00000000}"/>
  </bookViews>
  <sheets>
    <sheet name="READ ME" sheetId="40" r:id="rId1"/>
    <sheet name="MAIN" sheetId="41" r:id="rId2"/>
  </sheets>
  <externalReferences>
    <externalReference r:id="rId3"/>
  </externalReferences>
  <definedNames>
    <definedName name="_xlnm.Print_Area" localSheetId="1">MAIN!$A$8:$K$59</definedName>
    <definedName name="_xlnm.Print_Area" localSheetId="0">'READ ME'!$A$8:$K$63</definedName>
    <definedName name="_xlnm.Print_Area">#REF!</definedName>
    <definedName name="sencount" hidden="1">1</definedName>
  </definedNames>
  <calcPr calcId="171027"/>
</workbook>
</file>

<file path=xl/calcChain.xml><?xml version="1.0" encoding="utf-8"?>
<calcChain xmlns="http://schemas.openxmlformats.org/spreadsheetml/2006/main">
  <c r="B39" i="41" l="1"/>
  <c r="H26" i="41"/>
  <c r="H25" i="41"/>
  <c r="B35" i="41" s="1"/>
  <c r="B12" i="41"/>
  <c r="F11" i="41"/>
  <c r="L10" i="41"/>
  <c r="F10" i="41"/>
  <c r="J9" i="41"/>
  <c r="F9" i="41"/>
  <c r="J8" i="41"/>
  <c r="F8" i="41"/>
  <c r="X7" i="41"/>
  <c r="X6" i="41"/>
  <c r="X5" i="41"/>
  <c r="X4" i="41"/>
  <c r="X3" i="41"/>
  <c r="X2" i="41"/>
  <c r="X1" i="41"/>
  <c r="G1" i="41" s="1"/>
  <c r="J10" i="41" s="1"/>
  <c r="B38" i="41"/>
  <c r="B37" i="41"/>
  <c r="B34" i="41"/>
  <c r="B33" i="41"/>
  <c r="B44" i="41" l="1"/>
  <c r="B52" i="41" s="1"/>
  <c r="C12" i="40"/>
  <c r="B42" i="41"/>
  <c r="B41" i="41"/>
  <c r="B50" i="41"/>
  <c r="B51" i="41"/>
  <c r="B48" i="41" l="1"/>
  <c r="B46" i="41"/>
  <c r="B47" i="41"/>
</calcChain>
</file>

<file path=xl/sharedStrings.xml><?xml version="1.0" encoding="utf-8"?>
<sst xmlns="http://schemas.openxmlformats.org/spreadsheetml/2006/main" count="121" uniqueCount="83">
  <si>
    <t>R. Abbott</t>
  </si>
  <si>
    <t>Author:</t>
  </si>
  <si>
    <t>Check:</t>
  </si>
  <si>
    <t>Date:</t>
  </si>
  <si>
    <t>Revision:</t>
  </si>
  <si>
    <t>Report:</t>
  </si>
  <si>
    <t>Section:</t>
  </si>
  <si>
    <t xml:space="preserve"> </t>
  </si>
  <si>
    <t>Total Report Pages:</t>
  </si>
  <si>
    <t>Section Number:</t>
  </si>
  <si>
    <t>Sheet Name</t>
  </si>
  <si>
    <t>Report Title:</t>
  </si>
  <si>
    <t>IMPORTANT INFORMATION</t>
  </si>
  <si>
    <t>About us:</t>
  </si>
  <si>
    <t xml:space="preserve"> spreadsheets@abbottaerospace.com</t>
  </si>
  <si>
    <t>Proprietary information:</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</si>
  <si>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</si>
  <si>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</si>
  <si>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</si>
  <si>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</si>
  <si>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library.abbottaerospace.com/subscribe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</si>
  <si>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</si>
  <si>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</si>
  <si>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</si>
  <si>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</si>
  <si>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</si>
  <si>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library.abbottaerospace.com/xl-viking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</si>
  <si>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</si>
  <si>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</si>
  <si>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library.abbottaerospace.com/donate</t>
  </si>
  <si>
    <t>Find out more about the Design and Analysis services provided by Abbott Aerospace</t>
  </si>
  <si>
    <t>www.abbottaerospace.com/services/</t>
  </si>
  <si>
    <t>S. Abbott</t>
  </si>
  <si>
    <t xml:space="preserve">Page </t>
  </si>
  <si>
    <t>Title</t>
  </si>
  <si>
    <t>Sub</t>
  </si>
  <si>
    <t>Fig</t>
  </si>
  <si>
    <t>Table</t>
  </si>
  <si>
    <t>Running Counts</t>
  </si>
  <si>
    <t>Total Sheet Pages:</t>
  </si>
  <si>
    <t>AA-SM-026-052</t>
  </si>
  <si>
    <t>No</t>
  </si>
  <si>
    <t>Total Title No:</t>
  </si>
  <si>
    <t>27/08/2017</t>
  </si>
  <si>
    <t>A</t>
  </si>
  <si>
    <t>Total Sub No:</t>
  </si>
  <si>
    <t>FRAMEWORK ANALYSIS - VERTICAL TRIANGLE DIST. LOAD, UPPER PEAK, SIMPLE SUPPORT</t>
  </si>
  <si>
    <t>STANDARD SPREADSHEET METHOD</t>
  </si>
  <si>
    <t>Total Fig No:</t>
  </si>
  <si>
    <t>Total Table No:</t>
  </si>
  <si>
    <t>Document Number:</t>
  </si>
  <si>
    <t>Revision Level :</t>
  </si>
  <si>
    <t>Page:</t>
  </si>
  <si>
    <t>Title:</t>
  </si>
  <si>
    <t>(NASA TM X-73305, 1975)</t>
  </si>
  <si>
    <t>Table B 5.1.4-1</t>
  </si>
  <si>
    <t>Input:</t>
  </si>
  <si>
    <t>a =</t>
  </si>
  <si>
    <t xml:space="preserve">in </t>
  </si>
  <si>
    <t>b =</t>
  </si>
  <si>
    <t>in</t>
  </si>
  <si>
    <t>c =</t>
  </si>
  <si>
    <t>w =</t>
  </si>
  <si>
    <t>lb/in</t>
  </si>
  <si>
    <t>L =</t>
  </si>
  <si>
    <t xml:space="preserve">I₁ = </t>
  </si>
  <si>
    <t>in⁴ (Beam 2nd Moment of Area)</t>
  </si>
  <si>
    <t>I₂ =</t>
  </si>
  <si>
    <t>h =</t>
  </si>
  <si>
    <t>in (Height of Framework)</t>
  </si>
  <si>
    <t>d =</t>
  </si>
  <si>
    <t>Results</t>
  </si>
  <si>
    <t>K =</t>
  </si>
  <si>
    <t>=</t>
  </si>
  <si>
    <t>V =</t>
  </si>
  <si>
    <r>
      <t>V</t>
    </r>
    <r>
      <rPr>
        <sz val="7"/>
        <rFont val="Arial"/>
        <family val="2"/>
      </rPr>
      <t xml:space="preserve"> </t>
    </r>
    <r>
      <rPr>
        <sz val="10"/>
        <rFont val="Arial"/>
        <family val="2"/>
      </rPr>
      <t>=</t>
    </r>
  </si>
  <si>
    <t>lb</t>
  </si>
  <si>
    <t>X₁₀ =</t>
  </si>
  <si>
    <r>
      <t>H</t>
    </r>
    <r>
      <rPr>
        <vertAlign val="subscript"/>
        <sz val="10"/>
        <rFont val="Arial"/>
        <family val="2"/>
      </rPr>
      <t>A</t>
    </r>
    <r>
      <rPr>
        <sz val="7"/>
        <rFont val="Arial"/>
        <family val="2"/>
      </rPr>
      <t xml:space="preserve"> </t>
    </r>
    <r>
      <rPr>
        <sz val="10"/>
        <rFont val="Arial"/>
        <family val="2"/>
      </rPr>
      <t>=</t>
    </r>
  </si>
  <si>
    <r>
      <t>H</t>
    </r>
    <r>
      <rPr>
        <vertAlign val="subscript"/>
        <sz val="10"/>
        <rFont val="Arial"/>
        <family val="2"/>
      </rPr>
      <t>F</t>
    </r>
    <r>
      <rPr>
        <sz val="7"/>
        <rFont val="Arial"/>
        <family val="2"/>
      </rPr>
      <t xml:space="preserve"> </t>
    </r>
    <r>
      <rPr>
        <sz val="10"/>
        <rFont val="Arial"/>
        <family val="2"/>
      </rPr>
      <t>=</t>
    </r>
  </si>
  <si>
    <t>To display formula values or variables using the xln &amp; xlv functions, you need the XL-Viking add-in.</t>
  </si>
  <si>
    <t>The free version is available here:</t>
  </si>
  <si>
    <t>www.XL-Viking.com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</si>
</sst>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3" x14ac:knownFonts="1">
    <font>
      <sz val="10"/>
      <name val="Calibri"/>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1"/>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color theme="1"/>
      <name val="Calibri"/>
      <family val="2"/>
      <scheme val="minor"/>
    </font>
    <font>
      <sz val="10"/>
      <color theme="10"/>
      <name val="Calibri"/>
      <family val="2"/>
    </font>
    <font>
      <sz val="10"/>
      <color rgb="FF0000FF"/>
      <name val="Calibri"/>
      <family val="2"/>
      <scheme val="minor"/>
    </font>
    <font>
      <sz val="10"/>
      <color indexed="12"/>
      <name val="Calibri"/>
      <family val="2"/>
      <scheme val="minor"/>
    </font>
    <font>
      <sz val="7"/>
      <name val="Arial"/>
      <family val="2"/>
    </font>
    <font>
      <vertAlign val="subscript"/>
      <sz val="10"/>
      <name val="Arial"/>
      <family val="2"/>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b/>
      <i/>
      <u/>
      <sz val="10"/>
      <color rgb="FF333300"/>
      <name val="Calibri"/>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7">
    <xf numFmtId="0" fontId="0" fillId="0" borderId="0"/>
    <xf numFmtId="0" fontId="2" fillId="0" borderId="0"/>
    <xf numFmtId="0" fontId="7" fillId="0" borderId="0"/>
    <xf numFmtId="0" fontId="1" fillId="0" borderId="0"/>
    <xf numFmtId="0" fontId="1" fillId="0" borderId="0"/>
    <xf numFmtId="0" fontId="11" fillId="0" borderId="0" applyNumberFormat="0" applyFill="0" applyBorder="0" applyAlignment="0" applyProtection="0">
      <alignment vertical="top"/>
      <protection locked="0"/>
    </xf>
    <xf numFmtId="0" fontId="1" fillId="0" borderId="0"/>
  </cellStyleXfs>
  <cellXfs count="89">
    <xf numFmtId="0" fontId="0" fillId="0" borderId="0" xfId="0"/>
    <xf numFmtId="0" fontId="5" fillId="0" borderId="0" xfId="3" applyFont="1" applyProtection="1">
      <protection locked="0"/>
    </xf>
    <xf numFmtId="0" fontId="5" fillId="0" borderId="0" xfId="3" applyFont="1" applyAlignment="1" applyProtection="1">
      <alignment horizontal="right"/>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xf numFmtId="0" fontId="5" fillId="0" borderId="0" xfId="3" applyFont="1" applyAlignment="1">
      <alignment horizontal="right"/>
    </xf>
    <xf numFmtId="0" fontId="6" fillId="0" borderId="0" xfId="3" applyFont="1" applyAlignment="1">
      <alignment horizontal="left"/>
    </xf>
    <xf numFmtId="14" fontId="8" fillId="0" borderId="0" xfId="3" quotePrefix="1" applyNumberFormat="1" applyFont="1" applyProtection="1">
      <protection locked="0"/>
    </xf>
    <xf numFmtId="0" fontId="9" fillId="0" borderId="0" xfId="3" applyFont="1" applyAlignment="1" applyProtection="1">
      <alignment horizontal="left"/>
      <protection locked="0"/>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4" fillId="0" borderId="0" xfId="3" applyFont="1"/>
    <xf numFmtId="0" fontId="5" fillId="0" borderId="0" xfId="4" applyFont="1"/>
    <xf numFmtId="0" fontId="3" fillId="0" borderId="0" xfId="3" applyFont="1"/>
    <xf numFmtId="0" fontId="10" fillId="0" borderId="0" xfId="3" applyFont="1"/>
    <xf numFmtId="0" fontId="5" fillId="0" borderId="0" xfId="3" applyFont="1" applyBorder="1" applyAlignment="1"/>
    <xf numFmtId="0" fontId="10" fillId="0" borderId="0" xfId="3" applyFont="1" applyBorder="1" applyAlignment="1"/>
    <xf numFmtId="0" fontId="11" fillId="0" borderId="0" xfId="5" applyFont="1" applyBorder="1" applyAlignment="1" applyProtection="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11" fillId="0" borderId="0" xfId="5" applyBorder="1" applyAlignment="1" applyProtection="1">
      <alignment horizontal="center"/>
    </xf>
    <xf numFmtId="0" fontId="5" fillId="0" borderId="0" xfId="3" applyFont="1" applyBorder="1" applyAlignment="1">
      <alignment horizontal="left" vertical="top" wrapText="1"/>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1" fillId="0" borderId="0" xfId="5" applyBorder="1" applyAlignment="1" applyProtection="1">
      <alignment horizontal="center"/>
    </xf>
    <xf numFmtId="0" fontId="5" fillId="0" borderId="1" xfId="3" applyFont="1" applyBorder="1" applyAlignment="1">
      <alignment horizontal="center"/>
    </xf>
    <xf numFmtId="0" fontId="5" fillId="0" borderId="2" xfId="3" applyFont="1" applyBorder="1" applyAlignment="1">
      <alignment horizontal="center"/>
    </xf>
    <xf numFmtId="0" fontId="5" fillId="0" borderId="1" xfId="3" applyFont="1" applyBorder="1"/>
    <xf numFmtId="0" fontId="5" fillId="0" borderId="3" xfId="3" applyFont="1" applyBorder="1" applyAlignment="1">
      <alignment horizontal="center"/>
    </xf>
    <xf numFmtId="0" fontId="5" fillId="0" borderId="4" xfId="3" applyFont="1" applyBorder="1" applyAlignment="1">
      <alignment horizontal="center"/>
    </xf>
    <xf numFmtId="0" fontId="5" fillId="0" borderId="3" xfId="3" applyFont="1" applyBorder="1"/>
    <xf numFmtId="0" fontId="5" fillId="0" borderId="3" xfId="4" applyFont="1" applyBorder="1" applyAlignment="1">
      <alignment horizontal="center"/>
    </xf>
    <xf numFmtId="1" fontId="5" fillId="0" borderId="3" xfId="4" applyNumberFormat="1" applyFont="1" applyBorder="1" applyAlignment="1">
      <alignment horizontal="center"/>
    </xf>
    <xf numFmtId="1" fontId="5" fillId="0" borderId="4" xfId="4" applyNumberFormat="1" applyFont="1" applyBorder="1" applyAlignment="1">
      <alignment horizontal="center"/>
    </xf>
    <xf numFmtId="1" fontId="5" fillId="0" borderId="3" xfId="3" applyNumberFormat="1" applyFont="1" applyBorder="1" applyAlignment="1">
      <alignment horizontal="center"/>
    </xf>
    <xf numFmtId="1" fontId="5" fillId="0" borderId="4" xfId="3" applyNumberFormat="1" applyFont="1" applyBorder="1" applyAlignment="1">
      <alignment horizontal="center"/>
    </xf>
    <xf numFmtId="1" fontId="5" fillId="0" borderId="0" xfId="3" applyNumberFormat="1" applyFont="1" applyAlignment="1">
      <alignment horizontal="center"/>
    </xf>
    <xf numFmtId="165" fontId="5" fillId="0" borderId="0" xfId="3" applyNumberFormat="1" applyFont="1" applyAlignment="1">
      <alignment horizontal="center"/>
    </xf>
    <xf numFmtId="0" fontId="5" fillId="0" borderId="3" xfId="3" applyFont="1" applyBorder="1" applyAlignment="1"/>
    <xf numFmtId="0" fontId="5" fillId="0" borderId="0" xfId="3" applyFont="1" applyAlignment="1"/>
    <xf numFmtId="0" fontId="5" fillId="0" borderId="0" xfId="3" applyFont="1" applyBorder="1" applyProtection="1">
      <protection locked="0"/>
    </xf>
    <xf numFmtId="0" fontId="12" fillId="0" borderId="0" xfId="3" applyFont="1"/>
    <xf numFmtId="0" fontId="13" fillId="0" borderId="0" xfId="5" applyFont="1" applyAlignment="1" applyProtection="1">
      <alignment horizontal="left"/>
    </xf>
    <xf numFmtId="0" fontId="6" fillId="0" borderId="0" xfId="3" applyFont="1" applyProtection="1">
      <protection locked="0"/>
    </xf>
    <xf numFmtId="164" fontId="14" fillId="0" borderId="0" xfId="3" applyNumberFormat="1" applyFont="1"/>
    <xf numFmtId="164" fontId="14" fillId="0" borderId="0" xfId="3" applyNumberFormat="1" applyFont="1" applyBorder="1"/>
    <xf numFmtId="164" fontId="14" fillId="0" borderId="0" xfId="3" applyNumberFormat="1" applyFont="1" applyBorder="1" applyAlignment="1" applyProtection="1">
      <alignment horizontal="right" vertical="center"/>
      <protection locked="0"/>
    </xf>
    <xf numFmtId="0" fontId="5" fillId="0" borderId="0" xfId="3" applyFont="1" applyAlignment="1" applyProtection="1">
      <alignment horizontal="right" vertical="center"/>
      <protection locked="0"/>
    </xf>
    <xf numFmtId="164" fontId="15" fillId="0" borderId="0" xfId="3" applyNumberFormat="1" applyFont="1" applyAlignment="1" applyProtection="1">
      <alignment horizontal="right" vertical="center"/>
      <protection locked="0"/>
    </xf>
    <xf numFmtId="0" fontId="5" fillId="0" borderId="0" xfId="3" applyFont="1" applyBorder="1" applyAlignment="1" applyProtection="1">
      <alignment horizontal="right" vertical="center"/>
      <protection locked="0"/>
    </xf>
    <xf numFmtId="1" fontId="5" fillId="0" borderId="0" xfId="3" applyNumberFormat="1" applyFont="1" applyBorder="1" applyAlignment="1" applyProtection="1">
      <alignment horizontal="left" vertical="center"/>
      <protection locked="0"/>
    </xf>
    <xf numFmtId="0" fontId="5" fillId="0" borderId="0" xfId="3" applyFont="1" applyBorder="1" applyAlignment="1" applyProtection="1">
      <alignment vertical="center"/>
      <protection locked="0"/>
    </xf>
    <xf numFmtId="0" fontId="5" fillId="0" borderId="0" xfId="3" quotePrefix="1" applyFont="1" applyBorder="1" applyAlignment="1" applyProtection="1">
      <alignment horizontal="right" vertical="center"/>
      <protection locked="0"/>
    </xf>
    <xf numFmtId="164" fontId="14" fillId="0" borderId="0" xfId="3" quotePrefix="1" applyNumberFormat="1" applyFont="1" applyBorder="1" applyAlignment="1" applyProtection="1">
      <alignment vertical="center"/>
      <protection locked="0"/>
    </xf>
    <xf numFmtId="0" fontId="5" fillId="0" borderId="0" xfId="3" applyFont="1" applyBorder="1" applyAlignment="1" applyProtection="1">
      <alignment horizontal="left" vertical="center"/>
      <protection locked="0"/>
    </xf>
    <xf numFmtId="0" fontId="5" fillId="0" borderId="0" xfId="3" quotePrefix="1" applyFont="1" applyAlignment="1" applyProtection="1">
      <alignment vertical="center"/>
      <protection locked="0"/>
    </xf>
    <xf numFmtId="164" fontId="5" fillId="0" borderId="0" xfId="3" applyNumberFormat="1" applyFont="1" applyBorder="1" applyAlignment="1" applyProtection="1">
      <alignment horizontal="right" vertical="center"/>
      <protection locked="0"/>
    </xf>
    <xf numFmtId="164" fontId="5" fillId="0" borderId="0" xfId="3" applyNumberFormat="1" applyFont="1" applyBorder="1" applyAlignment="1" applyProtection="1">
      <alignment horizontal="left"/>
      <protection locked="0"/>
    </xf>
    <xf numFmtId="164" fontId="5" fillId="0" borderId="0" xfId="3" applyNumberFormat="1" applyFont="1" applyBorder="1"/>
    <xf numFmtId="2" fontId="5" fillId="0" borderId="0" xfId="3" applyNumberFormat="1" applyFont="1"/>
    <xf numFmtId="0" fontId="5" fillId="0" borderId="5" xfId="3" applyFont="1" applyBorder="1"/>
    <xf numFmtId="2" fontId="5" fillId="0" borderId="0" xfId="3" applyNumberFormat="1" applyFont="1" applyAlignment="1" applyProtection="1">
      <alignment horizontal="left" vertical="center"/>
      <protection locked="0"/>
    </xf>
    <xf numFmtId="2" fontId="15" fillId="0" borderId="0" xfId="3" applyNumberFormat="1" applyFont="1" applyAlignment="1" applyProtection="1">
      <alignment horizontal="right" vertical="center"/>
      <protection locked="0"/>
    </xf>
    <xf numFmtId="0" fontId="5" fillId="0" borderId="0" xfId="3" applyFont="1" applyAlignment="1" applyProtection="1">
      <alignment vertical="center"/>
      <protection locked="0"/>
    </xf>
    <xf numFmtId="2" fontId="5" fillId="0" borderId="0" xfId="3" applyNumberFormat="1" applyFont="1" applyAlignment="1" applyProtection="1">
      <alignment horizontal="right" vertical="center"/>
      <protection locked="0"/>
    </xf>
    <xf numFmtId="2" fontId="5" fillId="0" borderId="0" xfId="3" applyNumberFormat="1" applyFont="1" applyBorder="1"/>
    <xf numFmtId="0" fontId="5" fillId="0" borderId="0" xfId="3" quotePrefix="1" applyFont="1" applyAlignment="1" applyProtection="1">
      <alignment horizontal="right" vertical="center"/>
      <protection locked="0"/>
    </xf>
    <xf numFmtId="0" fontId="18" fillId="0" borderId="0" xfId="3" applyFont="1" applyAlignment="1">
      <alignment horizontal="centerContinuous"/>
    </xf>
    <xf numFmtId="0" fontId="18" fillId="0" borderId="0" xfId="6" applyFont="1" applyAlignment="1">
      <alignment horizontal="centerContinuous"/>
    </xf>
    <xf numFmtId="0" fontId="19" fillId="0" borderId="0" xfId="6" applyFont="1" applyAlignment="1">
      <alignment horizontal="centerContinuous"/>
    </xf>
    <xf numFmtId="0" fontId="20" fillId="0" borderId="0" xfId="6" applyFont="1" applyBorder="1" applyAlignment="1" applyProtection="1">
      <alignment horizontal="centerContinuous"/>
      <protection locked="0"/>
    </xf>
    <xf numFmtId="0" fontId="18" fillId="0" borderId="0" xfId="6" applyFont="1"/>
    <xf numFmtId="0" fontId="18" fillId="0" borderId="0" xfId="6" applyFont="1" applyBorder="1" applyProtection="1">
      <protection locked="0"/>
    </xf>
    <xf numFmtId="0" fontId="21" fillId="0" borderId="0" xfId="6" applyFont="1" applyBorder="1" applyAlignment="1" applyProtection="1">
      <alignment horizontal="right"/>
      <protection locked="0"/>
    </xf>
    <xf numFmtId="0" fontId="22" fillId="0" borderId="0" xfId="5" applyFont="1" applyBorder="1" applyAlignment="1" applyProtection="1">
      <alignment horizontal="left"/>
      <protection locked="0"/>
    </xf>
    <xf numFmtId="0" fontId="19" fillId="0" borderId="0" xfId="6" applyFont="1"/>
    <xf numFmtId="0" fontId="19" fillId="0" borderId="0" xfId="6" applyFont="1" applyBorder="1" applyProtection="1">
      <protection locked="0"/>
    </xf>
    <xf numFmtId="0" fontId="20" fillId="0" borderId="0" xfId="6" applyFont="1" applyBorder="1" applyProtection="1">
      <protection locked="0"/>
    </xf>
  </cellXfs>
  <cellStyles count="7">
    <cellStyle name="Hyperlink 2" xfId="5" xr:uid="{00000000-0005-0000-0000-000000000000}"/>
    <cellStyle name="Normal" xfId="0" builtinId="0" customBuiltin="1"/>
    <cellStyle name="Normal 2" xfId="1" xr:uid="{00000000-0005-0000-0000-000002000000}"/>
    <cellStyle name="Normal 2 2" xfId="3" xr:uid="{00000000-0005-0000-0000-000003000000}"/>
    <cellStyle name="Normal 3" xfId="2" xr:uid="{00000000-0005-0000-0000-000004000000}"/>
    <cellStyle name="Normal 4" xfId="4" xr:uid="{00000000-0005-0000-0000-000005000000}"/>
    <cellStyle name="Normal 5" xfId="6" xr:uid="{16C9FC1F-B363-434A-974A-53D11D0C219E}"/>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1A27198D-7D48-46EF-BFFB-F7C73092602B}"/>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xdr:from>
      <xdr:col>2</xdr:col>
      <xdr:colOff>14444</xdr:colOff>
      <xdr:row>16</xdr:row>
      <xdr:rowOff>29470</xdr:rowOff>
    </xdr:from>
    <xdr:to>
      <xdr:col>2</xdr:col>
      <xdr:colOff>14444</xdr:colOff>
      <xdr:row>25</xdr:row>
      <xdr:rowOff>156387</xdr:rowOff>
    </xdr:to>
    <xdr:cxnSp macro="">
      <xdr:nvCxnSpPr>
        <xdr:cNvPr id="4" name="Straight Connector 3">
          <a:extLst>
            <a:ext uri="{FF2B5EF4-FFF2-40B4-BE49-F238E27FC236}">
              <a16:creationId xmlns:a16="http://schemas.microsoft.com/office/drawing/2014/main" id="{03F53CF9-87C7-4F87-92BC-2192B977415C}"/>
            </a:ext>
          </a:extLst>
        </xdr:cNvPr>
        <xdr:cNvCxnSpPr/>
      </xdr:nvCxnSpPr>
      <xdr:spPr>
        <a:xfrm>
          <a:off x="1214594" y="2658370"/>
          <a:ext cx="0" cy="1584242"/>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575725</xdr:colOff>
      <xdr:row>16</xdr:row>
      <xdr:rowOff>9372</xdr:rowOff>
    </xdr:from>
    <xdr:to>
      <xdr:col>3</xdr:col>
      <xdr:colOff>575725</xdr:colOff>
      <xdr:row>25</xdr:row>
      <xdr:rowOff>151858</xdr:rowOff>
    </xdr:to>
    <xdr:cxnSp macro="">
      <xdr:nvCxnSpPr>
        <xdr:cNvPr id="5" name="Straight Connector 4">
          <a:extLst>
            <a:ext uri="{FF2B5EF4-FFF2-40B4-BE49-F238E27FC236}">
              <a16:creationId xmlns:a16="http://schemas.microsoft.com/office/drawing/2014/main" id="{99F46EBA-9A6C-497E-B237-BE73A700A6F3}"/>
            </a:ext>
          </a:extLst>
        </xdr:cNvPr>
        <xdr:cNvCxnSpPr/>
      </xdr:nvCxnSpPr>
      <xdr:spPr>
        <a:xfrm>
          <a:off x="2375950" y="2638272"/>
          <a:ext cx="0" cy="1599811"/>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2793</xdr:colOff>
      <xdr:row>16</xdr:row>
      <xdr:rowOff>15674</xdr:rowOff>
    </xdr:from>
    <xdr:to>
      <xdr:col>3</xdr:col>
      <xdr:colOff>578346</xdr:colOff>
      <xdr:row>16</xdr:row>
      <xdr:rowOff>15674</xdr:rowOff>
    </xdr:to>
    <xdr:cxnSp macro="">
      <xdr:nvCxnSpPr>
        <xdr:cNvPr id="6" name="Straight Connector 5">
          <a:extLst>
            <a:ext uri="{FF2B5EF4-FFF2-40B4-BE49-F238E27FC236}">
              <a16:creationId xmlns:a16="http://schemas.microsoft.com/office/drawing/2014/main" id="{7355C8F4-A9E5-4B22-B3A0-F81DC178BA69}"/>
            </a:ext>
          </a:extLst>
        </xdr:cNvPr>
        <xdr:cNvCxnSpPr/>
      </xdr:nvCxnSpPr>
      <xdr:spPr>
        <a:xfrm>
          <a:off x="1202943" y="2644574"/>
          <a:ext cx="1175628"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12534</xdr:colOff>
      <xdr:row>16</xdr:row>
      <xdr:rowOff>7110</xdr:rowOff>
    </xdr:from>
    <xdr:to>
      <xdr:col>4</xdr:col>
      <xdr:colOff>274338</xdr:colOff>
      <xdr:row>16</xdr:row>
      <xdr:rowOff>7111</xdr:rowOff>
    </xdr:to>
    <xdr:cxnSp macro="">
      <xdr:nvCxnSpPr>
        <xdr:cNvPr id="7" name="Straight Connector 6">
          <a:extLst>
            <a:ext uri="{FF2B5EF4-FFF2-40B4-BE49-F238E27FC236}">
              <a16:creationId xmlns:a16="http://schemas.microsoft.com/office/drawing/2014/main" id="{0CC2F6BF-185D-4EC9-9043-19C233050C4B}"/>
            </a:ext>
          </a:extLst>
        </xdr:cNvPr>
        <xdr:cNvCxnSpPr/>
      </xdr:nvCxnSpPr>
      <xdr:spPr>
        <a:xfrm flipV="1">
          <a:off x="2412834" y="2636010"/>
          <a:ext cx="261804" cy="1"/>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297490</xdr:colOff>
      <xdr:row>22</xdr:row>
      <xdr:rowOff>35084</xdr:rowOff>
    </xdr:from>
    <xdr:to>
      <xdr:col>2</xdr:col>
      <xdr:colOff>527881</xdr:colOff>
      <xdr:row>24</xdr:row>
      <xdr:rowOff>17059</xdr:rowOff>
    </xdr:to>
    <xdr:sp macro="" textlink="">
      <xdr:nvSpPr>
        <xdr:cNvPr id="8" name="TextBox 7">
          <a:extLst>
            <a:ext uri="{FF2B5EF4-FFF2-40B4-BE49-F238E27FC236}">
              <a16:creationId xmlns:a16="http://schemas.microsoft.com/office/drawing/2014/main" id="{C511ACC9-C764-401F-835D-06F3A772262F}"/>
            </a:ext>
          </a:extLst>
        </xdr:cNvPr>
        <xdr:cNvSpPr txBox="1"/>
      </xdr:nvSpPr>
      <xdr:spPr>
        <a:xfrm>
          <a:off x="1497640" y="3635534"/>
          <a:ext cx="230391" cy="30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2</xdr:col>
      <xdr:colOff>289450</xdr:colOff>
      <xdr:row>17</xdr:row>
      <xdr:rowOff>10841</xdr:rowOff>
    </xdr:from>
    <xdr:to>
      <xdr:col>2</xdr:col>
      <xdr:colOff>555614</xdr:colOff>
      <xdr:row>18</xdr:row>
      <xdr:rowOff>78714</xdr:rowOff>
    </xdr:to>
    <xdr:sp macro="" textlink="">
      <xdr:nvSpPr>
        <xdr:cNvPr id="9" name="TextBox 8">
          <a:extLst>
            <a:ext uri="{FF2B5EF4-FFF2-40B4-BE49-F238E27FC236}">
              <a16:creationId xmlns:a16="http://schemas.microsoft.com/office/drawing/2014/main" id="{397E09D1-755A-4CD1-BB1D-8FE792CD2A80}"/>
            </a:ext>
          </a:extLst>
        </xdr:cNvPr>
        <xdr:cNvSpPr txBox="1"/>
      </xdr:nvSpPr>
      <xdr:spPr>
        <a:xfrm>
          <a:off x="1489600" y="2801666"/>
          <a:ext cx="266164" cy="229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b</a:t>
          </a:r>
        </a:p>
      </xdr:txBody>
    </xdr:sp>
    <xdr:clientData/>
  </xdr:twoCellAnchor>
  <xdr:twoCellAnchor>
    <xdr:from>
      <xdr:col>4</xdr:col>
      <xdr:colOff>189341</xdr:colOff>
      <xdr:row>20</xdr:row>
      <xdr:rowOff>91020</xdr:rowOff>
    </xdr:from>
    <xdr:to>
      <xdr:col>4</xdr:col>
      <xdr:colOff>340203</xdr:colOff>
      <xdr:row>22</xdr:row>
      <xdr:rowOff>2011</xdr:rowOff>
    </xdr:to>
    <xdr:sp macro="" textlink="">
      <xdr:nvSpPr>
        <xdr:cNvPr id="10" name="TextBox 9">
          <a:extLst>
            <a:ext uri="{FF2B5EF4-FFF2-40B4-BE49-F238E27FC236}">
              <a16:creationId xmlns:a16="http://schemas.microsoft.com/office/drawing/2014/main" id="{985B9741-24F0-46F1-BE0E-71854A7CBF3E}"/>
            </a:ext>
          </a:extLst>
        </xdr:cNvPr>
        <xdr:cNvSpPr txBox="1"/>
      </xdr:nvSpPr>
      <xdr:spPr>
        <a:xfrm>
          <a:off x="2589641" y="3367620"/>
          <a:ext cx="150862" cy="234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h</a:t>
          </a:r>
        </a:p>
      </xdr:txBody>
    </xdr:sp>
    <xdr:clientData/>
  </xdr:twoCellAnchor>
  <xdr:twoCellAnchor>
    <xdr:from>
      <xdr:col>4</xdr:col>
      <xdr:colOff>221852</xdr:colOff>
      <xdr:row>16</xdr:row>
      <xdr:rowOff>7111</xdr:rowOff>
    </xdr:from>
    <xdr:to>
      <xdr:col>4</xdr:col>
      <xdr:colOff>224485</xdr:colOff>
      <xdr:row>25</xdr:row>
      <xdr:rowOff>150341</xdr:rowOff>
    </xdr:to>
    <xdr:cxnSp macro="">
      <xdr:nvCxnSpPr>
        <xdr:cNvPr id="11" name="Straight Arrow Connector 10">
          <a:extLst>
            <a:ext uri="{FF2B5EF4-FFF2-40B4-BE49-F238E27FC236}">
              <a16:creationId xmlns:a16="http://schemas.microsoft.com/office/drawing/2014/main" id="{7EF5624B-2539-41B3-997D-591A5E0ED0E5}"/>
            </a:ext>
          </a:extLst>
        </xdr:cNvPr>
        <xdr:cNvCxnSpPr/>
      </xdr:nvCxnSpPr>
      <xdr:spPr>
        <a:xfrm flipV="1">
          <a:off x="2622152" y="2636011"/>
          <a:ext cx="2633" cy="1600555"/>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432503</xdr:colOff>
      <xdr:row>22</xdr:row>
      <xdr:rowOff>126691</xdr:rowOff>
    </xdr:from>
    <xdr:to>
      <xdr:col>1</xdr:col>
      <xdr:colOff>583562</xdr:colOff>
      <xdr:row>24</xdr:row>
      <xdr:rowOff>21728</xdr:rowOff>
    </xdr:to>
    <xdr:sp macro="" textlink="">
      <xdr:nvSpPr>
        <xdr:cNvPr id="12" name="TextBox 11">
          <a:extLst>
            <a:ext uri="{FF2B5EF4-FFF2-40B4-BE49-F238E27FC236}">
              <a16:creationId xmlns:a16="http://schemas.microsoft.com/office/drawing/2014/main" id="{A1B41359-80EA-4FFD-937B-041221707CF0}"/>
            </a:ext>
          </a:extLst>
        </xdr:cNvPr>
        <xdr:cNvSpPr txBox="1"/>
      </xdr:nvSpPr>
      <xdr:spPr>
        <a:xfrm flipH="1">
          <a:off x="1032578" y="3727141"/>
          <a:ext cx="151059" cy="218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B</a:t>
          </a:r>
        </a:p>
      </xdr:txBody>
    </xdr:sp>
    <xdr:clientData/>
  </xdr:twoCellAnchor>
  <xdr:twoCellAnchor>
    <xdr:from>
      <xdr:col>1</xdr:col>
      <xdr:colOff>424802</xdr:colOff>
      <xdr:row>18</xdr:row>
      <xdr:rowOff>129665</xdr:rowOff>
    </xdr:from>
    <xdr:to>
      <xdr:col>2</xdr:col>
      <xdr:colOff>8081</xdr:colOff>
      <xdr:row>20</xdr:row>
      <xdr:rowOff>40631</xdr:rowOff>
    </xdr:to>
    <xdr:sp macro="" textlink="">
      <xdr:nvSpPr>
        <xdr:cNvPr id="13" name="TextBox 12">
          <a:extLst>
            <a:ext uri="{FF2B5EF4-FFF2-40B4-BE49-F238E27FC236}">
              <a16:creationId xmlns:a16="http://schemas.microsoft.com/office/drawing/2014/main" id="{D84FF130-9338-4C0D-A436-A68273AD4DCB}"/>
            </a:ext>
          </a:extLst>
        </xdr:cNvPr>
        <xdr:cNvSpPr txBox="1"/>
      </xdr:nvSpPr>
      <xdr:spPr>
        <a:xfrm>
          <a:off x="1024877" y="3082415"/>
          <a:ext cx="183354" cy="234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C</a:t>
          </a:r>
        </a:p>
      </xdr:txBody>
    </xdr:sp>
    <xdr:clientData/>
  </xdr:twoCellAnchor>
  <xdr:twoCellAnchor>
    <xdr:from>
      <xdr:col>1</xdr:col>
      <xdr:colOff>376298</xdr:colOff>
      <xdr:row>15</xdr:row>
      <xdr:rowOff>28615</xdr:rowOff>
    </xdr:from>
    <xdr:to>
      <xdr:col>1</xdr:col>
      <xdr:colOff>545915</xdr:colOff>
      <xdr:row>16</xdr:row>
      <xdr:rowOff>84680</xdr:rowOff>
    </xdr:to>
    <xdr:sp macro="" textlink="">
      <xdr:nvSpPr>
        <xdr:cNvPr id="14" name="TextBox 13">
          <a:extLst>
            <a:ext uri="{FF2B5EF4-FFF2-40B4-BE49-F238E27FC236}">
              <a16:creationId xmlns:a16="http://schemas.microsoft.com/office/drawing/2014/main" id="{70A25993-8247-43C3-9971-852D0C849C7E}"/>
            </a:ext>
          </a:extLst>
        </xdr:cNvPr>
        <xdr:cNvSpPr txBox="1"/>
      </xdr:nvSpPr>
      <xdr:spPr>
        <a:xfrm>
          <a:off x="976373" y="2495590"/>
          <a:ext cx="169617" cy="2179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D</a:t>
          </a:r>
        </a:p>
      </xdr:txBody>
    </xdr:sp>
    <xdr:clientData/>
  </xdr:twoCellAnchor>
  <xdr:twoCellAnchor>
    <xdr:from>
      <xdr:col>2</xdr:col>
      <xdr:colOff>509219</xdr:colOff>
      <xdr:row>13</xdr:row>
      <xdr:rowOff>103095</xdr:rowOff>
    </xdr:from>
    <xdr:to>
      <xdr:col>3</xdr:col>
      <xdr:colOff>69184</xdr:colOff>
      <xdr:row>15</xdr:row>
      <xdr:rowOff>15330</xdr:rowOff>
    </xdr:to>
    <xdr:sp macro="" textlink="">
      <xdr:nvSpPr>
        <xdr:cNvPr id="15" name="TextBox 14">
          <a:extLst>
            <a:ext uri="{FF2B5EF4-FFF2-40B4-BE49-F238E27FC236}">
              <a16:creationId xmlns:a16="http://schemas.microsoft.com/office/drawing/2014/main" id="{EFC5C09B-A308-4C0C-8167-894F66E766A8}"/>
            </a:ext>
          </a:extLst>
        </xdr:cNvPr>
        <xdr:cNvSpPr txBox="1"/>
      </xdr:nvSpPr>
      <xdr:spPr>
        <a:xfrm>
          <a:off x="1709369" y="2246220"/>
          <a:ext cx="160040" cy="2360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L</a:t>
          </a:r>
        </a:p>
      </xdr:txBody>
    </xdr:sp>
    <xdr:clientData/>
  </xdr:twoCellAnchor>
  <xdr:twoCellAnchor>
    <xdr:from>
      <xdr:col>2</xdr:col>
      <xdr:colOff>24319</xdr:colOff>
      <xdr:row>14</xdr:row>
      <xdr:rowOff>135255</xdr:rowOff>
    </xdr:from>
    <xdr:to>
      <xdr:col>3</xdr:col>
      <xdr:colOff>588757</xdr:colOff>
      <xdr:row>14</xdr:row>
      <xdr:rowOff>135255</xdr:rowOff>
    </xdr:to>
    <xdr:cxnSp macro="">
      <xdr:nvCxnSpPr>
        <xdr:cNvPr id="16" name="Straight Arrow Connector 15">
          <a:extLst>
            <a:ext uri="{FF2B5EF4-FFF2-40B4-BE49-F238E27FC236}">
              <a16:creationId xmlns:a16="http://schemas.microsoft.com/office/drawing/2014/main" id="{6C9EB7DA-170A-4798-82B0-2A327142ED0D}"/>
            </a:ext>
          </a:extLst>
        </xdr:cNvPr>
        <xdr:cNvCxnSpPr/>
      </xdr:nvCxnSpPr>
      <xdr:spPr>
        <a:xfrm>
          <a:off x="1224469" y="2440305"/>
          <a:ext cx="1164513"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198322</xdr:colOff>
      <xdr:row>18</xdr:row>
      <xdr:rowOff>136970</xdr:rowOff>
    </xdr:from>
    <xdr:to>
      <xdr:col>1</xdr:col>
      <xdr:colOff>525669</xdr:colOff>
      <xdr:row>21</xdr:row>
      <xdr:rowOff>676</xdr:rowOff>
    </xdr:to>
    <xdr:sp macro="" textlink="">
      <xdr:nvSpPr>
        <xdr:cNvPr id="17" name="TextBox 16">
          <a:extLst>
            <a:ext uri="{FF2B5EF4-FFF2-40B4-BE49-F238E27FC236}">
              <a16:creationId xmlns:a16="http://schemas.microsoft.com/office/drawing/2014/main" id="{F5AE5DFE-8656-4010-936E-5193AE3523A3}"/>
            </a:ext>
          </a:extLst>
        </xdr:cNvPr>
        <xdr:cNvSpPr txBox="1"/>
      </xdr:nvSpPr>
      <xdr:spPr>
        <a:xfrm>
          <a:off x="798397" y="3089720"/>
          <a:ext cx="327347" cy="3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baseline="-25000"/>
            <a:t>W</a:t>
          </a:r>
        </a:p>
      </xdr:txBody>
    </xdr:sp>
    <xdr:clientData/>
  </xdr:twoCellAnchor>
  <xdr:twoCellAnchor>
    <xdr:from>
      <xdr:col>3</xdr:col>
      <xdr:colOff>363860</xdr:colOff>
      <xdr:row>22</xdr:row>
      <xdr:rowOff>15702</xdr:rowOff>
    </xdr:from>
    <xdr:to>
      <xdr:col>3</xdr:col>
      <xdr:colOff>555171</xdr:colOff>
      <xdr:row>23</xdr:row>
      <xdr:rowOff>3577</xdr:rowOff>
    </xdr:to>
    <xdr:cxnSp macro="">
      <xdr:nvCxnSpPr>
        <xdr:cNvPr id="18" name="Straight Arrow Connector 17">
          <a:extLst>
            <a:ext uri="{FF2B5EF4-FFF2-40B4-BE49-F238E27FC236}">
              <a16:creationId xmlns:a16="http://schemas.microsoft.com/office/drawing/2014/main" id="{4C80D073-5006-4330-85A9-A54BDE2DBEF1}"/>
            </a:ext>
          </a:extLst>
        </xdr:cNvPr>
        <xdr:cNvCxnSpPr/>
      </xdr:nvCxnSpPr>
      <xdr:spPr>
        <a:xfrm flipV="1">
          <a:off x="2164085" y="3616152"/>
          <a:ext cx="191311" cy="1498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197826</xdr:colOff>
      <xdr:row>16</xdr:row>
      <xdr:rowOff>117521</xdr:rowOff>
    </xdr:from>
    <xdr:to>
      <xdr:col>3</xdr:col>
      <xdr:colOff>485229</xdr:colOff>
      <xdr:row>18</xdr:row>
      <xdr:rowOff>34613</xdr:rowOff>
    </xdr:to>
    <xdr:sp macro="" textlink="">
      <xdr:nvSpPr>
        <xdr:cNvPr id="19" name="TextBox 18">
          <a:extLst>
            <a:ext uri="{FF2B5EF4-FFF2-40B4-BE49-F238E27FC236}">
              <a16:creationId xmlns:a16="http://schemas.microsoft.com/office/drawing/2014/main" id="{974FA9D2-3168-4FAE-A0F5-1109755F700B}"/>
            </a:ext>
          </a:extLst>
        </xdr:cNvPr>
        <xdr:cNvSpPr txBox="1"/>
      </xdr:nvSpPr>
      <xdr:spPr>
        <a:xfrm>
          <a:off x="1998051" y="2746421"/>
          <a:ext cx="287403" cy="2409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b="0"/>
            <a:t>I₂</a:t>
          </a:r>
        </a:p>
      </xdr:txBody>
    </xdr:sp>
    <xdr:clientData/>
  </xdr:twoCellAnchor>
  <xdr:twoCellAnchor>
    <xdr:from>
      <xdr:col>3</xdr:col>
      <xdr:colOff>329362</xdr:colOff>
      <xdr:row>16</xdr:row>
      <xdr:rowOff>37472</xdr:rowOff>
    </xdr:from>
    <xdr:to>
      <xdr:col>3</xdr:col>
      <xdr:colOff>391886</xdr:colOff>
      <xdr:row>17</xdr:row>
      <xdr:rowOff>38663</xdr:rowOff>
    </xdr:to>
    <xdr:cxnSp macro="">
      <xdr:nvCxnSpPr>
        <xdr:cNvPr id="20" name="Straight Arrow Connector 19">
          <a:extLst>
            <a:ext uri="{FF2B5EF4-FFF2-40B4-BE49-F238E27FC236}">
              <a16:creationId xmlns:a16="http://schemas.microsoft.com/office/drawing/2014/main" id="{657744B2-C9F0-486B-B52C-CEE4143D20A3}"/>
            </a:ext>
          </a:extLst>
        </xdr:cNvPr>
        <xdr:cNvCxnSpPr/>
      </xdr:nvCxnSpPr>
      <xdr:spPr>
        <a:xfrm flipV="1">
          <a:off x="2129587" y="2666372"/>
          <a:ext cx="62524" cy="16311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516076</xdr:colOff>
      <xdr:row>14</xdr:row>
      <xdr:rowOff>150196</xdr:rowOff>
    </xdr:from>
    <xdr:to>
      <xdr:col>4</xdr:col>
      <xdr:colOff>234368</xdr:colOff>
      <xdr:row>16</xdr:row>
      <xdr:rowOff>104455</xdr:rowOff>
    </xdr:to>
    <xdr:sp macro="" textlink="">
      <xdr:nvSpPr>
        <xdr:cNvPr id="21" name="TextBox 20">
          <a:extLst>
            <a:ext uri="{FF2B5EF4-FFF2-40B4-BE49-F238E27FC236}">
              <a16:creationId xmlns:a16="http://schemas.microsoft.com/office/drawing/2014/main" id="{6A83820A-B411-4EA6-8882-406A0476BC0C}"/>
            </a:ext>
          </a:extLst>
        </xdr:cNvPr>
        <xdr:cNvSpPr txBox="1"/>
      </xdr:nvSpPr>
      <xdr:spPr>
        <a:xfrm>
          <a:off x="2316301" y="2455246"/>
          <a:ext cx="318367" cy="278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E</a:t>
          </a:r>
        </a:p>
      </xdr:txBody>
    </xdr:sp>
    <xdr:clientData/>
  </xdr:twoCellAnchor>
  <xdr:twoCellAnchor>
    <xdr:from>
      <xdr:col>2</xdr:col>
      <xdr:colOff>156587</xdr:colOff>
      <xdr:row>16</xdr:row>
      <xdr:rowOff>20393</xdr:rowOff>
    </xdr:from>
    <xdr:to>
      <xdr:col>2</xdr:col>
      <xdr:colOff>160656</xdr:colOff>
      <xdr:row>22</xdr:row>
      <xdr:rowOff>72877</xdr:rowOff>
    </xdr:to>
    <xdr:cxnSp macro="">
      <xdr:nvCxnSpPr>
        <xdr:cNvPr id="22" name="Straight Arrow Connector 21">
          <a:extLst>
            <a:ext uri="{FF2B5EF4-FFF2-40B4-BE49-F238E27FC236}">
              <a16:creationId xmlns:a16="http://schemas.microsoft.com/office/drawing/2014/main" id="{D16B5B5B-00C0-41AF-8F25-5381911744E7}"/>
            </a:ext>
          </a:extLst>
        </xdr:cNvPr>
        <xdr:cNvCxnSpPr/>
      </xdr:nvCxnSpPr>
      <xdr:spPr>
        <a:xfrm flipV="1">
          <a:off x="1356737" y="2649293"/>
          <a:ext cx="4069" cy="1024034"/>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24584</xdr:colOff>
      <xdr:row>14</xdr:row>
      <xdr:rowOff>63024</xdr:rowOff>
    </xdr:from>
    <xdr:to>
      <xdr:col>2</xdr:col>
      <xdr:colOff>24584</xdr:colOff>
      <xdr:row>15</xdr:row>
      <xdr:rowOff>145232</xdr:rowOff>
    </xdr:to>
    <xdr:cxnSp macro="">
      <xdr:nvCxnSpPr>
        <xdr:cNvPr id="23" name="Straight Connector 22">
          <a:extLst>
            <a:ext uri="{FF2B5EF4-FFF2-40B4-BE49-F238E27FC236}">
              <a16:creationId xmlns:a16="http://schemas.microsoft.com/office/drawing/2014/main" id="{0C00A2EB-F996-4F48-B354-6B4B5D861164}"/>
            </a:ext>
          </a:extLst>
        </xdr:cNvPr>
        <xdr:cNvCxnSpPr/>
      </xdr:nvCxnSpPr>
      <xdr:spPr>
        <a:xfrm flipV="1">
          <a:off x="1224734" y="2368074"/>
          <a:ext cx="0" cy="24413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99388</xdr:colOff>
      <xdr:row>19</xdr:row>
      <xdr:rowOff>10291</xdr:rowOff>
    </xdr:from>
    <xdr:to>
      <xdr:col>2</xdr:col>
      <xdr:colOff>272923</xdr:colOff>
      <xdr:row>20</xdr:row>
      <xdr:rowOff>78315</xdr:rowOff>
    </xdr:to>
    <xdr:sp macro="" textlink="">
      <xdr:nvSpPr>
        <xdr:cNvPr id="24" name="TextBox 23">
          <a:extLst>
            <a:ext uri="{FF2B5EF4-FFF2-40B4-BE49-F238E27FC236}">
              <a16:creationId xmlns:a16="http://schemas.microsoft.com/office/drawing/2014/main" id="{C4D24A86-9464-41B8-A218-51368E8FE542}"/>
            </a:ext>
          </a:extLst>
        </xdr:cNvPr>
        <xdr:cNvSpPr txBox="1"/>
      </xdr:nvSpPr>
      <xdr:spPr>
        <a:xfrm>
          <a:off x="1299538" y="3124966"/>
          <a:ext cx="173535" cy="229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d</a:t>
          </a:r>
        </a:p>
      </xdr:txBody>
    </xdr:sp>
    <xdr:clientData/>
  </xdr:twoCellAnchor>
  <xdr:twoCellAnchor>
    <xdr:from>
      <xdr:col>2</xdr:col>
      <xdr:colOff>48388</xdr:colOff>
      <xdr:row>22</xdr:row>
      <xdr:rowOff>81620</xdr:rowOff>
    </xdr:from>
    <xdr:to>
      <xdr:col>2</xdr:col>
      <xdr:colOff>238330</xdr:colOff>
      <xdr:row>22</xdr:row>
      <xdr:rowOff>83067</xdr:rowOff>
    </xdr:to>
    <xdr:cxnSp macro="">
      <xdr:nvCxnSpPr>
        <xdr:cNvPr id="25" name="Straight Connector 24">
          <a:extLst>
            <a:ext uri="{FF2B5EF4-FFF2-40B4-BE49-F238E27FC236}">
              <a16:creationId xmlns:a16="http://schemas.microsoft.com/office/drawing/2014/main" id="{0C4AC46C-DF67-4C30-B0B6-4AC2A407E1F2}"/>
            </a:ext>
          </a:extLst>
        </xdr:cNvPr>
        <xdr:cNvCxnSpPr/>
      </xdr:nvCxnSpPr>
      <xdr:spPr>
        <a:xfrm flipH="1" flipV="1">
          <a:off x="1248538" y="3682070"/>
          <a:ext cx="189942" cy="14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176547</xdr:colOff>
      <xdr:row>19</xdr:row>
      <xdr:rowOff>57810</xdr:rowOff>
    </xdr:from>
    <xdr:to>
      <xdr:col>2</xdr:col>
      <xdr:colOff>395927</xdr:colOff>
      <xdr:row>19</xdr:row>
      <xdr:rowOff>58538</xdr:rowOff>
    </xdr:to>
    <xdr:cxnSp macro="">
      <xdr:nvCxnSpPr>
        <xdr:cNvPr id="26" name="Straight Connector 25">
          <a:extLst>
            <a:ext uri="{FF2B5EF4-FFF2-40B4-BE49-F238E27FC236}">
              <a16:creationId xmlns:a16="http://schemas.microsoft.com/office/drawing/2014/main" id="{6FC5AACA-07DD-47E7-8A69-F583A80A79C0}"/>
            </a:ext>
          </a:extLst>
        </xdr:cNvPr>
        <xdr:cNvCxnSpPr/>
      </xdr:nvCxnSpPr>
      <xdr:spPr>
        <a:xfrm flipH="1">
          <a:off x="1376697" y="3172485"/>
          <a:ext cx="219380" cy="72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97526</xdr:colOff>
      <xdr:row>23</xdr:row>
      <xdr:rowOff>45292</xdr:rowOff>
    </xdr:from>
    <xdr:to>
      <xdr:col>2</xdr:col>
      <xdr:colOff>327435</xdr:colOff>
      <xdr:row>24</xdr:row>
      <xdr:rowOff>111825</xdr:rowOff>
    </xdr:to>
    <xdr:sp macro="" textlink="">
      <xdr:nvSpPr>
        <xdr:cNvPr id="27" name="TextBox 26">
          <a:extLst>
            <a:ext uri="{FF2B5EF4-FFF2-40B4-BE49-F238E27FC236}">
              <a16:creationId xmlns:a16="http://schemas.microsoft.com/office/drawing/2014/main" id="{B54C3376-381C-4C61-8941-22C3EFC53EF4}"/>
            </a:ext>
          </a:extLst>
        </xdr:cNvPr>
        <xdr:cNvSpPr txBox="1"/>
      </xdr:nvSpPr>
      <xdr:spPr>
        <a:xfrm>
          <a:off x="1297676" y="3807667"/>
          <a:ext cx="229909" cy="228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c</a:t>
          </a:r>
        </a:p>
      </xdr:txBody>
    </xdr:sp>
    <xdr:clientData/>
  </xdr:twoCellAnchor>
  <xdr:twoCellAnchor>
    <xdr:from>
      <xdr:col>2</xdr:col>
      <xdr:colOff>348479</xdr:colOff>
      <xdr:row>16</xdr:row>
      <xdr:rowOff>16302</xdr:rowOff>
    </xdr:from>
    <xdr:to>
      <xdr:col>2</xdr:col>
      <xdr:colOff>359362</xdr:colOff>
      <xdr:row>19</xdr:row>
      <xdr:rowOff>66897</xdr:rowOff>
    </xdr:to>
    <xdr:cxnSp macro="">
      <xdr:nvCxnSpPr>
        <xdr:cNvPr id="28" name="Straight Arrow Connector 27">
          <a:extLst>
            <a:ext uri="{FF2B5EF4-FFF2-40B4-BE49-F238E27FC236}">
              <a16:creationId xmlns:a16="http://schemas.microsoft.com/office/drawing/2014/main" id="{B2A39139-1C3D-489C-9A20-3AF509521929}"/>
            </a:ext>
          </a:extLst>
        </xdr:cNvPr>
        <xdr:cNvCxnSpPr/>
      </xdr:nvCxnSpPr>
      <xdr:spPr>
        <a:xfrm flipV="1">
          <a:off x="1548629" y="2645202"/>
          <a:ext cx="10883" cy="53637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346049</xdr:colOff>
      <xdr:row>19</xdr:row>
      <xdr:rowOff>62961</xdr:rowOff>
    </xdr:from>
    <xdr:to>
      <xdr:col>2</xdr:col>
      <xdr:colOff>346050</xdr:colOff>
      <xdr:row>25</xdr:row>
      <xdr:rowOff>125840</xdr:rowOff>
    </xdr:to>
    <xdr:cxnSp macro="">
      <xdr:nvCxnSpPr>
        <xdr:cNvPr id="29" name="Straight Arrow Connector 28">
          <a:extLst>
            <a:ext uri="{FF2B5EF4-FFF2-40B4-BE49-F238E27FC236}">
              <a16:creationId xmlns:a16="http://schemas.microsoft.com/office/drawing/2014/main" id="{F1E82809-3651-4949-BF7C-33E408BC8D1F}"/>
            </a:ext>
          </a:extLst>
        </xdr:cNvPr>
        <xdr:cNvCxnSpPr/>
      </xdr:nvCxnSpPr>
      <xdr:spPr>
        <a:xfrm flipV="1">
          <a:off x="1546199" y="3177636"/>
          <a:ext cx="1" cy="1034429"/>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536782</xdr:colOff>
      <xdr:row>24</xdr:row>
      <xdr:rowOff>117687</xdr:rowOff>
    </xdr:from>
    <xdr:to>
      <xdr:col>4</xdr:col>
      <xdr:colOff>189305</xdr:colOff>
      <xdr:row>26</xdr:row>
      <xdr:rowOff>80652</xdr:rowOff>
    </xdr:to>
    <xdr:sp macro="" textlink="">
      <xdr:nvSpPr>
        <xdr:cNvPr id="30" name="TextBox 29">
          <a:extLst>
            <a:ext uri="{FF2B5EF4-FFF2-40B4-BE49-F238E27FC236}">
              <a16:creationId xmlns:a16="http://schemas.microsoft.com/office/drawing/2014/main" id="{B9C8CFEF-9BE8-4E36-AB8A-646D01263049}"/>
            </a:ext>
          </a:extLst>
        </xdr:cNvPr>
        <xdr:cNvSpPr txBox="1"/>
      </xdr:nvSpPr>
      <xdr:spPr>
        <a:xfrm>
          <a:off x="2337007" y="4041987"/>
          <a:ext cx="252598" cy="286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F</a:t>
          </a:r>
        </a:p>
      </xdr:txBody>
    </xdr:sp>
    <xdr:clientData/>
  </xdr:twoCellAnchor>
  <xdr:twoCellAnchor>
    <xdr:from>
      <xdr:col>3</xdr:col>
      <xdr:colOff>583894</xdr:colOff>
      <xdr:row>14</xdr:row>
      <xdr:rowOff>69600</xdr:rowOff>
    </xdr:from>
    <xdr:to>
      <xdr:col>3</xdr:col>
      <xdr:colOff>583894</xdr:colOff>
      <xdr:row>15</xdr:row>
      <xdr:rowOff>151808</xdr:rowOff>
    </xdr:to>
    <xdr:cxnSp macro="">
      <xdr:nvCxnSpPr>
        <xdr:cNvPr id="31" name="Straight Connector 30">
          <a:extLst>
            <a:ext uri="{FF2B5EF4-FFF2-40B4-BE49-F238E27FC236}">
              <a16:creationId xmlns:a16="http://schemas.microsoft.com/office/drawing/2014/main" id="{F441302F-7C08-4FE3-B250-3E2AB2766B6E}"/>
            </a:ext>
          </a:extLst>
        </xdr:cNvPr>
        <xdr:cNvCxnSpPr/>
      </xdr:nvCxnSpPr>
      <xdr:spPr>
        <a:xfrm flipV="1">
          <a:off x="2384119" y="2374650"/>
          <a:ext cx="0" cy="24413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397928</xdr:colOff>
      <xdr:row>20</xdr:row>
      <xdr:rowOff>12678</xdr:rowOff>
    </xdr:from>
    <xdr:to>
      <xdr:col>2</xdr:col>
      <xdr:colOff>4965</xdr:colOff>
      <xdr:row>23</xdr:row>
      <xdr:rowOff>14175</xdr:rowOff>
    </xdr:to>
    <xdr:cxnSp macro="">
      <xdr:nvCxnSpPr>
        <xdr:cNvPr id="32" name="Straight Connector 31">
          <a:extLst>
            <a:ext uri="{FF2B5EF4-FFF2-40B4-BE49-F238E27FC236}">
              <a16:creationId xmlns:a16="http://schemas.microsoft.com/office/drawing/2014/main" id="{20022B62-5E72-4C7D-82C4-97D327D63669}"/>
            </a:ext>
          </a:extLst>
        </xdr:cNvPr>
        <xdr:cNvCxnSpPr/>
      </xdr:nvCxnSpPr>
      <xdr:spPr>
        <a:xfrm>
          <a:off x="998003" y="3289278"/>
          <a:ext cx="207112" cy="48727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577468</xdr:colOff>
      <xdr:row>22</xdr:row>
      <xdr:rowOff>77294</xdr:rowOff>
    </xdr:from>
    <xdr:to>
      <xdr:col>2</xdr:col>
      <xdr:colOff>13353</xdr:colOff>
      <xdr:row>22</xdr:row>
      <xdr:rowOff>78291</xdr:rowOff>
    </xdr:to>
    <xdr:cxnSp macro="">
      <xdr:nvCxnSpPr>
        <xdr:cNvPr id="33" name="Straight Arrow Connector 32">
          <a:extLst>
            <a:ext uri="{FF2B5EF4-FFF2-40B4-BE49-F238E27FC236}">
              <a16:creationId xmlns:a16="http://schemas.microsoft.com/office/drawing/2014/main" id="{585F3F59-94CD-4890-9B9F-C6840F5E9A33}"/>
            </a:ext>
          </a:extLst>
        </xdr:cNvPr>
        <xdr:cNvCxnSpPr/>
      </xdr:nvCxnSpPr>
      <xdr:spPr>
        <a:xfrm flipV="1">
          <a:off x="1177543" y="3677744"/>
          <a:ext cx="35960" cy="997"/>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516309</xdr:colOff>
      <xdr:row>21</xdr:row>
      <xdr:rowOff>139553</xdr:rowOff>
    </xdr:from>
    <xdr:to>
      <xdr:col>2</xdr:col>
      <xdr:colOff>5888</xdr:colOff>
      <xdr:row>21</xdr:row>
      <xdr:rowOff>139761</xdr:rowOff>
    </xdr:to>
    <xdr:cxnSp macro="">
      <xdr:nvCxnSpPr>
        <xdr:cNvPr id="34" name="Straight Arrow Connector 33">
          <a:extLst>
            <a:ext uri="{FF2B5EF4-FFF2-40B4-BE49-F238E27FC236}">
              <a16:creationId xmlns:a16="http://schemas.microsoft.com/office/drawing/2014/main" id="{708262AF-F187-4F98-86A4-82A581E15BFC}"/>
            </a:ext>
          </a:extLst>
        </xdr:cNvPr>
        <xdr:cNvCxnSpPr/>
      </xdr:nvCxnSpPr>
      <xdr:spPr>
        <a:xfrm flipV="1">
          <a:off x="1116384" y="3578078"/>
          <a:ext cx="89654" cy="208"/>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486215</xdr:colOff>
      <xdr:row>21</xdr:row>
      <xdr:rowOff>44823</xdr:rowOff>
    </xdr:from>
    <xdr:to>
      <xdr:col>2</xdr:col>
      <xdr:colOff>6621</xdr:colOff>
      <xdr:row>21</xdr:row>
      <xdr:rowOff>49247</xdr:rowOff>
    </xdr:to>
    <xdr:cxnSp macro="">
      <xdr:nvCxnSpPr>
        <xdr:cNvPr id="35" name="Straight Arrow Connector 34">
          <a:extLst>
            <a:ext uri="{FF2B5EF4-FFF2-40B4-BE49-F238E27FC236}">
              <a16:creationId xmlns:a16="http://schemas.microsoft.com/office/drawing/2014/main" id="{3D96451E-3903-4DA2-8E0C-FCE6F126E51D}"/>
            </a:ext>
          </a:extLst>
        </xdr:cNvPr>
        <xdr:cNvCxnSpPr/>
      </xdr:nvCxnSpPr>
      <xdr:spPr>
        <a:xfrm flipV="1">
          <a:off x="1086290" y="3483348"/>
          <a:ext cx="120481" cy="4424"/>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438416</xdr:colOff>
      <xdr:row>20</xdr:row>
      <xdr:rowOff>109743</xdr:rowOff>
    </xdr:from>
    <xdr:to>
      <xdr:col>2</xdr:col>
      <xdr:colOff>7360</xdr:colOff>
      <xdr:row>20</xdr:row>
      <xdr:rowOff>111171</xdr:rowOff>
    </xdr:to>
    <xdr:cxnSp macro="">
      <xdr:nvCxnSpPr>
        <xdr:cNvPr id="36" name="Straight Arrow Connector 35">
          <a:extLst>
            <a:ext uri="{FF2B5EF4-FFF2-40B4-BE49-F238E27FC236}">
              <a16:creationId xmlns:a16="http://schemas.microsoft.com/office/drawing/2014/main" id="{CB630159-18E7-4685-8FD6-70AF8BD491F0}"/>
            </a:ext>
          </a:extLst>
        </xdr:cNvPr>
        <xdr:cNvCxnSpPr/>
      </xdr:nvCxnSpPr>
      <xdr:spPr>
        <a:xfrm>
          <a:off x="1038491" y="3386343"/>
          <a:ext cx="169019" cy="1428"/>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396598</xdr:colOff>
      <xdr:row>20</xdr:row>
      <xdr:rowOff>11280</xdr:rowOff>
    </xdr:from>
    <xdr:to>
      <xdr:col>2</xdr:col>
      <xdr:colOff>8587</xdr:colOff>
      <xdr:row>20</xdr:row>
      <xdr:rowOff>14562</xdr:rowOff>
    </xdr:to>
    <xdr:cxnSp macro="">
      <xdr:nvCxnSpPr>
        <xdr:cNvPr id="37" name="Straight Arrow Connector 36">
          <a:extLst>
            <a:ext uri="{FF2B5EF4-FFF2-40B4-BE49-F238E27FC236}">
              <a16:creationId xmlns:a16="http://schemas.microsoft.com/office/drawing/2014/main" id="{0AA80487-5C5F-48B2-A052-7FEA6725781F}"/>
            </a:ext>
          </a:extLst>
        </xdr:cNvPr>
        <xdr:cNvCxnSpPr/>
      </xdr:nvCxnSpPr>
      <xdr:spPr>
        <a:xfrm flipV="1">
          <a:off x="996673" y="3287880"/>
          <a:ext cx="212064" cy="3282"/>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35025</xdr:colOff>
      <xdr:row>19</xdr:row>
      <xdr:rowOff>59627</xdr:rowOff>
    </xdr:from>
    <xdr:to>
      <xdr:col>2</xdr:col>
      <xdr:colOff>137706</xdr:colOff>
      <xdr:row>19</xdr:row>
      <xdr:rowOff>59928</xdr:rowOff>
    </xdr:to>
    <xdr:cxnSp macro="">
      <xdr:nvCxnSpPr>
        <xdr:cNvPr id="38" name="Straight Connector 37">
          <a:extLst>
            <a:ext uri="{FF2B5EF4-FFF2-40B4-BE49-F238E27FC236}">
              <a16:creationId xmlns:a16="http://schemas.microsoft.com/office/drawing/2014/main" id="{CC69371C-1663-4632-821D-CEE6E0595F9F}"/>
            </a:ext>
          </a:extLst>
        </xdr:cNvPr>
        <xdr:cNvCxnSpPr/>
      </xdr:nvCxnSpPr>
      <xdr:spPr>
        <a:xfrm flipV="1">
          <a:off x="1235175" y="3174302"/>
          <a:ext cx="102681" cy="30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156026</xdr:colOff>
      <xdr:row>22</xdr:row>
      <xdr:rowOff>84432</xdr:rowOff>
    </xdr:from>
    <xdr:to>
      <xdr:col>2</xdr:col>
      <xdr:colOff>160795</xdr:colOff>
      <xdr:row>25</xdr:row>
      <xdr:rowOff>116752</xdr:rowOff>
    </xdr:to>
    <xdr:cxnSp macro="">
      <xdr:nvCxnSpPr>
        <xdr:cNvPr id="39" name="Straight Arrow Connector 38">
          <a:extLst>
            <a:ext uri="{FF2B5EF4-FFF2-40B4-BE49-F238E27FC236}">
              <a16:creationId xmlns:a16="http://schemas.microsoft.com/office/drawing/2014/main" id="{FA19244F-4FDF-4568-B89E-96321E81F4BF}"/>
            </a:ext>
          </a:extLst>
        </xdr:cNvPr>
        <xdr:cNvCxnSpPr/>
      </xdr:nvCxnSpPr>
      <xdr:spPr>
        <a:xfrm flipH="1" flipV="1">
          <a:off x="1356176" y="3684882"/>
          <a:ext cx="4769" cy="518095"/>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180432</xdr:colOff>
      <xdr:row>22</xdr:row>
      <xdr:rowOff>94292</xdr:rowOff>
    </xdr:from>
    <xdr:to>
      <xdr:col>3</xdr:col>
      <xdr:colOff>471800</xdr:colOff>
      <xdr:row>24</xdr:row>
      <xdr:rowOff>89840</xdr:rowOff>
    </xdr:to>
    <xdr:sp macro="" textlink="">
      <xdr:nvSpPr>
        <xdr:cNvPr id="40" name="TextBox 39">
          <a:extLst>
            <a:ext uri="{FF2B5EF4-FFF2-40B4-BE49-F238E27FC236}">
              <a16:creationId xmlns:a16="http://schemas.microsoft.com/office/drawing/2014/main" id="{D3C7120F-7942-4167-8944-0DBA390B8D77}"/>
            </a:ext>
          </a:extLst>
        </xdr:cNvPr>
        <xdr:cNvSpPr txBox="1"/>
      </xdr:nvSpPr>
      <xdr:spPr>
        <a:xfrm>
          <a:off x="1980657" y="3694742"/>
          <a:ext cx="291368" cy="3193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I</a:t>
          </a:r>
          <a:r>
            <a:rPr lang="en-CA" sz="1000" baseline="-25000"/>
            <a:t>1</a:t>
          </a:r>
        </a:p>
      </xdr:txBody>
    </xdr:sp>
    <xdr:clientData/>
  </xdr:twoCellAnchor>
  <xdr:twoCellAnchor>
    <xdr:from>
      <xdr:col>1</xdr:col>
      <xdr:colOff>266289</xdr:colOff>
      <xdr:row>26</xdr:row>
      <xdr:rowOff>37574</xdr:rowOff>
    </xdr:from>
    <xdr:to>
      <xdr:col>1</xdr:col>
      <xdr:colOff>538400</xdr:colOff>
      <xdr:row>26</xdr:row>
      <xdr:rowOff>38687</xdr:rowOff>
    </xdr:to>
    <xdr:cxnSp macro="">
      <xdr:nvCxnSpPr>
        <xdr:cNvPr id="41" name="Straight Arrow Connector 40">
          <a:extLst>
            <a:ext uri="{FF2B5EF4-FFF2-40B4-BE49-F238E27FC236}">
              <a16:creationId xmlns:a16="http://schemas.microsoft.com/office/drawing/2014/main" id="{94470965-E9EE-4396-AF95-2F846DBEBDF6}"/>
            </a:ext>
          </a:extLst>
        </xdr:cNvPr>
        <xdr:cNvCxnSpPr/>
      </xdr:nvCxnSpPr>
      <xdr:spPr>
        <a:xfrm flipH="1">
          <a:off x="866364" y="4285724"/>
          <a:ext cx="272111" cy="1113"/>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62529</xdr:colOff>
      <xdr:row>26</xdr:row>
      <xdr:rowOff>38134</xdr:rowOff>
    </xdr:from>
    <xdr:to>
      <xdr:col>4</xdr:col>
      <xdr:colOff>324226</xdr:colOff>
      <xdr:row>26</xdr:row>
      <xdr:rowOff>38349</xdr:rowOff>
    </xdr:to>
    <xdr:cxnSp macro="">
      <xdr:nvCxnSpPr>
        <xdr:cNvPr id="42" name="Straight Arrow Connector 41">
          <a:extLst>
            <a:ext uri="{FF2B5EF4-FFF2-40B4-BE49-F238E27FC236}">
              <a16:creationId xmlns:a16="http://schemas.microsoft.com/office/drawing/2014/main" id="{9074F39B-E67B-40DC-B6D4-1069260C8D41}"/>
            </a:ext>
          </a:extLst>
        </xdr:cNvPr>
        <xdr:cNvCxnSpPr/>
      </xdr:nvCxnSpPr>
      <xdr:spPr>
        <a:xfrm flipH="1">
          <a:off x="2462829" y="4286284"/>
          <a:ext cx="261697" cy="2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16520</xdr:colOff>
      <xdr:row>27</xdr:row>
      <xdr:rowOff>117946</xdr:rowOff>
    </xdr:from>
    <xdr:to>
      <xdr:col>2</xdr:col>
      <xdr:colOff>16733</xdr:colOff>
      <xdr:row>29</xdr:row>
      <xdr:rowOff>53205</xdr:rowOff>
    </xdr:to>
    <xdr:cxnSp macro="">
      <xdr:nvCxnSpPr>
        <xdr:cNvPr id="43" name="Straight Arrow Connector 42">
          <a:extLst>
            <a:ext uri="{FF2B5EF4-FFF2-40B4-BE49-F238E27FC236}">
              <a16:creationId xmlns:a16="http://schemas.microsoft.com/office/drawing/2014/main" id="{11855FC8-43DC-4018-A406-C1145F931445}"/>
            </a:ext>
          </a:extLst>
        </xdr:cNvPr>
        <xdr:cNvCxnSpPr/>
      </xdr:nvCxnSpPr>
      <xdr:spPr>
        <a:xfrm flipH="1">
          <a:off x="1216670" y="4528021"/>
          <a:ext cx="213" cy="25910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565359</xdr:colOff>
      <xdr:row>27</xdr:row>
      <xdr:rowOff>111076</xdr:rowOff>
    </xdr:from>
    <xdr:to>
      <xdr:col>3</xdr:col>
      <xdr:colOff>568448</xdr:colOff>
      <xdr:row>29</xdr:row>
      <xdr:rowOff>62091</xdr:rowOff>
    </xdr:to>
    <xdr:cxnSp macro="">
      <xdr:nvCxnSpPr>
        <xdr:cNvPr id="44" name="Straight Arrow Connector 43">
          <a:extLst>
            <a:ext uri="{FF2B5EF4-FFF2-40B4-BE49-F238E27FC236}">
              <a16:creationId xmlns:a16="http://schemas.microsoft.com/office/drawing/2014/main" id="{55AC6BF4-8600-4C0A-8B0D-9FB639060D89}"/>
            </a:ext>
          </a:extLst>
        </xdr:cNvPr>
        <xdr:cNvCxnSpPr/>
      </xdr:nvCxnSpPr>
      <xdr:spPr>
        <a:xfrm flipV="1">
          <a:off x="2365584" y="4521151"/>
          <a:ext cx="3089" cy="27486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474619</xdr:colOff>
      <xdr:row>25</xdr:row>
      <xdr:rowOff>130161</xdr:rowOff>
    </xdr:from>
    <xdr:to>
      <xdr:col>4</xdr:col>
      <xdr:colOff>81710</xdr:colOff>
      <xdr:row>27</xdr:row>
      <xdr:rowOff>26694</xdr:rowOff>
    </xdr:to>
    <xdr:sp macro="" textlink="">
      <xdr:nvSpPr>
        <xdr:cNvPr id="45" name="Isosceles Triangle 44">
          <a:extLst>
            <a:ext uri="{FF2B5EF4-FFF2-40B4-BE49-F238E27FC236}">
              <a16:creationId xmlns:a16="http://schemas.microsoft.com/office/drawing/2014/main" id="{E23106A1-8D8F-4E8B-8365-ADCAB5DC705B}"/>
            </a:ext>
          </a:extLst>
        </xdr:cNvPr>
        <xdr:cNvSpPr/>
      </xdr:nvSpPr>
      <xdr:spPr>
        <a:xfrm>
          <a:off x="2274844" y="4216386"/>
          <a:ext cx="207166" cy="220383"/>
        </a:xfrm>
        <a:prstGeom prst="triangl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tx1"/>
            </a:solidFill>
          </a:endParaRPr>
        </a:p>
      </xdr:txBody>
    </xdr:sp>
    <xdr:clientData/>
  </xdr:twoCellAnchor>
  <xdr:twoCellAnchor>
    <xdr:from>
      <xdr:col>3</xdr:col>
      <xdr:colOff>434558</xdr:colOff>
      <xdr:row>27</xdr:row>
      <xdr:rowOff>30562</xdr:rowOff>
    </xdr:from>
    <xdr:to>
      <xdr:col>4</xdr:col>
      <xdr:colOff>82265</xdr:colOff>
      <xdr:row>27</xdr:row>
      <xdr:rowOff>92051</xdr:rowOff>
    </xdr:to>
    <xdr:grpSp>
      <xdr:nvGrpSpPr>
        <xdr:cNvPr id="46" name="Group 45">
          <a:extLst>
            <a:ext uri="{FF2B5EF4-FFF2-40B4-BE49-F238E27FC236}">
              <a16:creationId xmlns:a16="http://schemas.microsoft.com/office/drawing/2014/main" id="{B4596D9F-B010-4018-A23D-43B819E10BD6}"/>
            </a:ext>
          </a:extLst>
        </xdr:cNvPr>
        <xdr:cNvGrpSpPr/>
      </xdr:nvGrpSpPr>
      <xdr:grpSpPr>
        <a:xfrm>
          <a:off x="2249911" y="4311209"/>
          <a:ext cx="252825" cy="61489"/>
          <a:chOff x="2242156" y="4376975"/>
          <a:chExt cx="246747" cy="61001"/>
        </a:xfrm>
      </xdr:grpSpPr>
      <xdr:cxnSp macro="">
        <xdr:nvCxnSpPr>
          <xdr:cNvPr id="47" name="Straight Connector 46">
            <a:extLst>
              <a:ext uri="{FF2B5EF4-FFF2-40B4-BE49-F238E27FC236}">
                <a16:creationId xmlns:a16="http://schemas.microsoft.com/office/drawing/2014/main" id="{8F8368E3-A45E-4480-9C81-075C745CBAA6}"/>
              </a:ext>
            </a:extLst>
          </xdr:cNvPr>
          <xdr:cNvCxnSpPr/>
        </xdr:nvCxnSpPr>
        <xdr:spPr>
          <a:xfrm flipH="1">
            <a:off x="2242156" y="4378035"/>
            <a:ext cx="48142" cy="59941"/>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Straight Connector 47">
            <a:extLst>
              <a:ext uri="{FF2B5EF4-FFF2-40B4-BE49-F238E27FC236}">
                <a16:creationId xmlns:a16="http://schemas.microsoft.com/office/drawing/2014/main" id="{2A608414-4F27-43DF-B814-348CE421D497}"/>
              </a:ext>
            </a:extLst>
          </xdr:cNvPr>
          <xdr:cNvCxnSpPr/>
        </xdr:nvCxnSpPr>
        <xdr:spPr>
          <a:xfrm flipH="1">
            <a:off x="2291337" y="4376975"/>
            <a:ext cx="48142" cy="59941"/>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a:extLst>
              <a:ext uri="{FF2B5EF4-FFF2-40B4-BE49-F238E27FC236}">
                <a16:creationId xmlns:a16="http://schemas.microsoft.com/office/drawing/2014/main" id="{3C0CD8DF-D6A3-4661-9074-7F58D246974D}"/>
              </a:ext>
            </a:extLst>
          </xdr:cNvPr>
          <xdr:cNvCxnSpPr/>
        </xdr:nvCxnSpPr>
        <xdr:spPr>
          <a:xfrm flipH="1">
            <a:off x="2340519" y="4376975"/>
            <a:ext cx="48944" cy="59941"/>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Straight Connector 49">
            <a:extLst>
              <a:ext uri="{FF2B5EF4-FFF2-40B4-BE49-F238E27FC236}">
                <a16:creationId xmlns:a16="http://schemas.microsoft.com/office/drawing/2014/main" id="{D3C84FD5-9EEA-48FE-A919-B81C5494C6DA}"/>
              </a:ext>
            </a:extLst>
          </xdr:cNvPr>
          <xdr:cNvCxnSpPr/>
        </xdr:nvCxnSpPr>
        <xdr:spPr>
          <a:xfrm flipH="1">
            <a:off x="2390502" y="4376975"/>
            <a:ext cx="49218" cy="59941"/>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a:extLst>
              <a:ext uri="{FF2B5EF4-FFF2-40B4-BE49-F238E27FC236}">
                <a16:creationId xmlns:a16="http://schemas.microsoft.com/office/drawing/2014/main" id="{085C310D-3F5B-406E-8D8E-161E2CAB3225}"/>
              </a:ext>
            </a:extLst>
          </xdr:cNvPr>
          <xdr:cNvCxnSpPr/>
        </xdr:nvCxnSpPr>
        <xdr:spPr>
          <a:xfrm flipH="1">
            <a:off x="2440761" y="4377098"/>
            <a:ext cx="48142" cy="59941"/>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29632</xdr:colOff>
      <xdr:row>25</xdr:row>
      <xdr:rowOff>50407</xdr:rowOff>
    </xdr:from>
    <xdr:to>
      <xdr:col>1</xdr:col>
      <xdr:colOff>433859</xdr:colOff>
      <xdr:row>27</xdr:row>
      <xdr:rowOff>7176</xdr:rowOff>
    </xdr:to>
    <xdr:sp macro="" textlink="">
      <xdr:nvSpPr>
        <xdr:cNvPr id="52" name="TextBox 51">
          <a:extLst>
            <a:ext uri="{FF2B5EF4-FFF2-40B4-BE49-F238E27FC236}">
              <a16:creationId xmlns:a16="http://schemas.microsoft.com/office/drawing/2014/main" id="{CCFB45E7-9F97-4610-BF9E-DF5942A0F19B}"/>
            </a:ext>
          </a:extLst>
        </xdr:cNvPr>
        <xdr:cNvSpPr txBox="1"/>
      </xdr:nvSpPr>
      <xdr:spPr>
        <a:xfrm>
          <a:off x="629707" y="4136632"/>
          <a:ext cx="404227" cy="2806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r>
            <a:rPr lang="en-CA" sz="1000" baseline="-25000"/>
            <a:t>A</a:t>
          </a:r>
        </a:p>
      </xdr:txBody>
    </xdr:sp>
    <xdr:clientData/>
  </xdr:twoCellAnchor>
  <xdr:twoCellAnchor>
    <xdr:from>
      <xdr:col>1</xdr:col>
      <xdr:colOff>510457</xdr:colOff>
      <xdr:row>25</xdr:row>
      <xdr:rowOff>136177</xdr:rowOff>
    </xdr:from>
    <xdr:to>
      <xdr:col>2</xdr:col>
      <xdr:colOff>117548</xdr:colOff>
      <xdr:row>27</xdr:row>
      <xdr:rowOff>33513</xdr:rowOff>
    </xdr:to>
    <xdr:sp macro="" textlink="">
      <xdr:nvSpPr>
        <xdr:cNvPr id="53" name="Isosceles Triangle 52">
          <a:extLst>
            <a:ext uri="{FF2B5EF4-FFF2-40B4-BE49-F238E27FC236}">
              <a16:creationId xmlns:a16="http://schemas.microsoft.com/office/drawing/2014/main" id="{0E5B500C-8437-4681-95AC-9BFF6F80B801}"/>
            </a:ext>
          </a:extLst>
        </xdr:cNvPr>
        <xdr:cNvSpPr/>
      </xdr:nvSpPr>
      <xdr:spPr>
        <a:xfrm>
          <a:off x="1110532" y="4222402"/>
          <a:ext cx="207166" cy="221186"/>
        </a:xfrm>
        <a:prstGeom prst="triangl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tx1"/>
            </a:solidFill>
          </a:endParaRPr>
        </a:p>
      </xdr:txBody>
    </xdr:sp>
    <xdr:clientData/>
  </xdr:twoCellAnchor>
  <xdr:twoCellAnchor>
    <xdr:from>
      <xdr:col>1</xdr:col>
      <xdr:colOff>479534</xdr:colOff>
      <xdr:row>27</xdr:row>
      <xdr:rowOff>38437</xdr:rowOff>
    </xdr:from>
    <xdr:to>
      <xdr:col>1</xdr:col>
      <xdr:colOff>527562</xdr:colOff>
      <xdr:row>27</xdr:row>
      <xdr:rowOff>99029</xdr:rowOff>
    </xdr:to>
    <xdr:cxnSp macro="">
      <xdr:nvCxnSpPr>
        <xdr:cNvPr id="54" name="Straight Connector 53">
          <a:extLst>
            <a:ext uri="{FF2B5EF4-FFF2-40B4-BE49-F238E27FC236}">
              <a16:creationId xmlns:a16="http://schemas.microsoft.com/office/drawing/2014/main" id="{C314DB58-A9CC-4334-9632-410FF4234421}"/>
            </a:ext>
          </a:extLst>
        </xdr:cNvPr>
        <xdr:cNvCxnSpPr/>
      </xdr:nvCxnSpPr>
      <xdr:spPr>
        <a:xfrm flipH="1">
          <a:off x="1079609" y="4448512"/>
          <a:ext cx="48028" cy="60592"/>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528599</xdr:colOff>
      <xdr:row>27</xdr:row>
      <xdr:rowOff>37382</xdr:rowOff>
    </xdr:from>
    <xdr:to>
      <xdr:col>1</xdr:col>
      <xdr:colOff>576627</xdr:colOff>
      <xdr:row>27</xdr:row>
      <xdr:rowOff>97974</xdr:rowOff>
    </xdr:to>
    <xdr:cxnSp macro="">
      <xdr:nvCxnSpPr>
        <xdr:cNvPr id="55" name="Straight Connector 54">
          <a:extLst>
            <a:ext uri="{FF2B5EF4-FFF2-40B4-BE49-F238E27FC236}">
              <a16:creationId xmlns:a16="http://schemas.microsoft.com/office/drawing/2014/main" id="{FCCEE439-C25F-40ED-945F-838C978A6D99}"/>
            </a:ext>
          </a:extLst>
        </xdr:cNvPr>
        <xdr:cNvCxnSpPr/>
      </xdr:nvCxnSpPr>
      <xdr:spPr>
        <a:xfrm flipH="1">
          <a:off x="1128674" y="4447457"/>
          <a:ext cx="48028" cy="60592"/>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577665</xdr:colOff>
      <xdr:row>27</xdr:row>
      <xdr:rowOff>37382</xdr:rowOff>
    </xdr:from>
    <xdr:to>
      <xdr:col>2</xdr:col>
      <xdr:colOff>28036</xdr:colOff>
      <xdr:row>27</xdr:row>
      <xdr:rowOff>97974</xdr:rowOff>
    </xdr:to>
    <xdr:cxnSp macro="">
      <xdr:nvCxnSpPr>
        <xdr:cNvPr id="56" name="Straight Connector 55">
          <a:extLst>
            <a:ext uri="{FF2B5EF4-FFF2-40B4-BE49-F238E27FC236}">
              <a16:creationId xmlns:a16="http://schemas.microsoft.com/office/drawing/2014/main" id="{90056628-196F-4AEC-9727-0B2C548BF524}"/>
            </a:ext>
          </a:extLst>
        </xdr:cNvPr>
        <xdr:cNvCxnSpPr/>
      </xdr:nvCxnSpPr>
      <xdr:spPr>
        <a:xfrm flipH="1">
          <a:off x="1177740" y="4447457"/>
          <a:ext cx="50446" cy="60592"/>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29072</xdr:colOff>
      <xdr:row>27</xdr:row>
      <xdr:rowOff>37382</xdr:rowOff>
    </xdr:from>
    <xdr:to>
      <xdr:col>2</xdr:col>
      <xdr:colOff>78174</xdr:colOff>
      <xdr:row>27</xdr:row>
      <xdr:rowOff>97974</xdr:rowOff>
    </xdr:to>
    <xdr:cxnSp macro="">
      <xdr:nvCxnSpPr>
        <xdr:cNvPr id="57" name="Straight Connector 56">
          <a:extLst>
            <a:ext uri="{FF2B5EF4-FFF2-40B4-BE49-F238E27FC236}">
              <a16:creationId xmlns:a16="http://schemas.microsoft.com/office/drawing/2014/main" id="{2B7C00EF-1156-436A-A8D2-2C96033EA786}"/>
            </a:ext>
          </a:extLst>
        </xdr:cNvPr>
        <xdr:cNvCxnSpPr/>
      </xdr:nvCxnSpPr>
      <xdr:spPr>
        <a:xfrm flipH="1">
          <a:off x="1229222" y="4447457"/>
          <a:ext cx="49102" cy="60592"/>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79213</xdr:colOff>
      <xdr:row>27</xdr:row>
      <xdr:rowOff>37504</xdr:rowOff>
    </xdr:from>
    <xdr:to>
      <xdr:col>2</xdr:col>
      <xdr:colOff>127241</xdr:colOff>
      <xdr:row>27</xdr:row>
      <xdr:rowOff>98096</xdr:rowOff>
    </xdr:to>
    <xdr:cxnSp macro="">
      <xdr:nvCxnSpPr>
        <xdr:cNvPr id="58" name="Straight Connector 57">
          <a:extLst>
            <a:ext uri="{FF2B5EF4-FFF2-40B4-BE49-F238E27FC236}">
              <a16:creationId xmlns:a16="http://schemas.microsoft.com/office/drawing/2014/main" id="{C330E135-E5CD-461C-9E9E-D4E7AEBAF27C}"/>
            </a:ext>
          </a:extLst>
        </xdr:cNvPr>
        <xdr:cNvCxnSpPr/>
      </xdr:nvCxnSpPr>
      <xdr:spPr>
        <a:xfrm flipH="1">
          <a:off x="1279363" y="4447579"/>
          <a:ext cx="48028" cy="60592"/>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261555</xdr:colOff>
      <xdr:row>25</xdr:row>
      <xdr:rowOff>54388</xdr:rowOff>
    </xdr:from>
    <xdr:to>
      <xdr:col>5</xdr:col>
      <xdr:colOff>61687</xdr:colOff>
      <xdr:row>26</xdr:row>
      <xdr:rowOff>133387</xdr:rowOff>
    </xdr:to>
    <xdr:sp macro="" textlink="">
      <xdr:nvSpPr>
        <xdr:cNvPr id="59" name="TextBox 58">
          <a:extLst>
            <a:ext uri="{FF2B5EF4-FFF2-40B4-BE49-F238E27FC236}">
              <a16:creationId xmlns:a16="http://schemas.microsoft.com/office/drawing/2014/main" id="{13EC032F-B40A-4264-A4B6-ED23251D11E3}"/>
            </a:ext>
          </a:extLst>
        </xdr:cNvPr>
        <xdr:cNvSpPr txBox="1"/>
      </xdr:nvSpPr>
      <xdr:spPr>
        <a:xfrm>
          <a:off x="2661855" y="4140613"/>
          <a:ext cx="400207" cy="240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r>
            <a:rPr lang="en-CA" sz="1000" baseline="-25000"/>
            <a:t>F</a:t>
          </a:r>
        </a:p>
      </xdr:txBody>
    </xdr:sp>
    <xdr:clientData/>
  </xdr:twoCellAnchor>
  <xdr:twoCellAnchor>
    <xdr:from>
      <xdr:col>2</xdr:col>
      <xdr:colOff>56405</xdr:colOff>
      <xdr:row>25</xdr:row>
      <xdr:rowOff>124435</xdr:rowOff>
    </xdr:from>
    <xdr:to>
      <xdr:col>2</xdr:col>
      <xdr:colOff>368527</xdr:colOff>
      <xdr:row>25</xdr:row>
      <xdr:rowOff>125594</xdr:rowOff>
    </xdr:to>
    <xdr:cxnSp macro="">
      <xdr:nvCxnSpPr>
        <xdr:cNvPr id="60" name="Straight Connector 59">
          <a:extLst>
            <a:ext uri="{FF2B5EF4-FFF2-40B4-BE49-F238E27FC236}">
              <a16:creationId xmlns:a16="http://schemas.microsoft.com/office/drawing/2014/main" id="{6996155E-25F4-4B03-86CA-84B31F6DFBCD}"/>
            </a:ext>
          </a:extLst>
        </xdr:cNvPr>
        <xdr:cNvCxnSpPr/>
      </xdr:nvCxnSpPr>
      <xdr:spPr>
        <a:xfrm flipH="1" flipV="1">
          <a:off x="1256555" y="4210660"/>
          <a:ext cx="312122" cy="115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527373</xdr:colOff>
      <xdr:row>28</xdr:row>
      <xdr:rowOff>26359</xdr:rowOff>
    </xdr:from>
    <xdr:to>
      <xdr:col>4</xdr:col>
      <xdr:colOff>201386</xdr:colOff>
      <xdr:row>29</xdr:row>
      <xdr:rowOff>133350</xdr:rowOff>
    </xdr:to>
    <xdr:sp macro="" textlink="">
      <xdr:nvSpPr>
        <xdr:cNvPr id="61" name="TextBox 60">
          <a:extLst>
            <a:ext uri="{FF2B5EF4-FFF2-40B4-BE49-F238E27FC236}">
              <a16:creationId xmlns:a16="http://schemas.microsoft.com/office/drawing/2014/main" id="{D90E2479-4779-49FC-8ADF-D5B4431E5090}"/>
            </a:ext>
          </a:extLst>
        </xdr:cNvPr>
        <xdr:cNvSpPr txBox="1"/>
      </xdr:nvSpPr>
      <xdr:spPr>
        <a:xfrm>
          <a:off x="2327598" y="4598359"/>
          <a:ext cx="274088" cy="268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V</a:t>
          </a:r>
        </a:p>
      </xdr:txBody>
    </xdr:sp>
    <xdr:clientData/>
  </xdr:twoCellAnchor>
  <xdr:twoCellAnchor>
    <xdr:from>
      <xdr:col>1</xdr:col>
      <xdr:colOff>379673</xdr:colOff>
      <xdr:row>28</xdr:row>
      <xdr:rowOff>18395</xdr:rowOff>
    </xdr:from>
    <xdr:to>
      <xdr:col>2</xdr:col>
      <xdr:colOff>65314</xdr:colOff>
      <xdr:row>29</xdr:row>
      <xdr:rowOff>127906</xdr:rowOff>
    </xdr:to>
    <xdr:sp macro="" textlink="">
      <xdr:nvSpPr>
        <xdr:cNvPr id="62" name="TextBox 61">
          <a:extLst>
            <a:ext uri="{FF2B5EF4-FFF2-40B4-BE49-F238E27FC236}">
              <a16:creationId xmlns:a16="http://schemas.microsoft.com/office/drawing/2014/main" id="{8FF92282-94DE-40D0-902C-F4D4CB26632A}"/>
            </a:ext>
          </a:extLst>
        </xdr:cNvPr>
        <xdr:cNvSpPr txBox="1"/>
      </xdr:nvSpPr>
      <xdr:spPr>
        <a:xfrm>
          <a:off x="979748" y="4590395"/>
          <a:ext cx="285716" cy="271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V</a:t>
          </a:r>
        </a:p>
      </xdr:txBody>
    </xdr:sp>
    <xdr:clientData/>
  </xdr:twoCellAnchor>
  <xdr:twoCellAnchor>
    <xdr:from>
      <xdr:col>1</xdr:col>
      <xdr:colOff>208206</xdr:colOff>
      <xdr:row>23</xdr:row>
      <xdr:rowOff>155054</xdr:rowOff>
    </xdr:from>
    <xdr:to>
      <xdr:col>1</xdr:col>
      <xdr:colOff>535553</xdr:colOff>
      <xdr:row>26</xdr:row>
      <xdr:rowOff>19695</xdr:rowOff>
    </xdr:to>
    <xdr:sp macro="" textlink="">
      <xdr:nvSpPr>
        <xdr:cNvPr id="63" name="TextBox 62">
          <a:extLst>
            <a:ext uri="{FF2B5EF4-FFF2-40B4-BE49-F238E27FC236}">
              <a16:creationId xmlns:a16="http://schemas.microsoft.com/office/drawing/2014/main" id="{568CE7BC-E953-4CA5-939F-1B52F97076F2}"/>
            </a:ext>
          </a:extLst>
        </xdr:cNvPr>
        <xdr:cNvSpPr txBox="1"/>
      </xdr:nvSpPr>
      <xdr:spPr>
        <a:xfrm>
          <a:off x="808281" y="3917429"/>
          <a:ext cx="327347" cy="350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I</a:t>
          </a:r>
          <a:r>
            <a:rPr lang="en-CA" sz="1000" baseline="-25000"/>
            <a:t>1</a:t>
          </a:r>
        </a:p>
      </xdr:txBody>
    </xdr:sp>
    <xdr:clientData/>
  </xdr:twoCellAnchor>
  <xdr:twoCellAnchor>
    <xdr:from>
      <xdr:col>1</xdr:col>
      <xdr:colOff>418387</xdr:colOff>
      <xdr:row>24</xdr:row>
      <xdr:rowOff>137947</xdr:rowOff>
    </xdr:from>
    <xdr:to>
      <xdr:col>2</xdr:col>
      <xdr:colOff>8106</xdr:colOff>
      <xdr:row>25</xdr:row>
      <xdr:rowOff>24319</xdr:rowOff>
    </xdr:to>
    <xdr:cxnSp macro="">
      <xdr:nvCxnSpPr>
        <xdr:cNvPr id="64" name="Straight Arrow Connector 63">
          <a:extLst>
            <a:ext uri="{FF2B5EF4-FFF2-40B4-BE49-F238E27FC236}">
              <a16:creationId xmlns:a16="http://schemas.microsoft.com/office/drawing/2014/main" id="{1B7174E6-04F3-4783-B86B-30B04336B891}"/>
            </a:ext>
          </a:extLst>
        </xdr:cNvPr>
        <xdr:cNvCxnSpPr/>
      </xdr:nvCxnSpPr>
      <xdr:spPr>
        <a:xfrm>
          <a:off x="1018462" y="4062247"/>
          <a:ext cx="189794" cy="4829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abbottaerospace.com/services/" TargetMode="External"/><Relationship Id="rId7" Type="http://schemas.openxmlformats.org/officeDocument/2006/relationships/drawing" Target="../drawings/drawing1.xml"/><Relationship Id="rId2" Type="http://schemas.openxmlformats.org/officeDocument/2006/relationships/hyperlink" Target="http://www.abbottaerospace.com/library/xl-viking"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printerSettings" Target="../printerSettings/printerSettings1.bin"/><Relationship Id="rId5" Type="http://schemas.openxmlformats.org/officeDocument/2006/relationships/hyperlink" Target="http://www.abbottaerospace.com/library/subscribe" TargetMode="External"/><Relationship Id="rId4" Type="http://schemas.openxmlformats.org/officeDocument/2006/relationships/hyperlink" Target="http://www.abbottaerospace.com/library/donat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xl-viking.com/" TargetMode="External"/><Relationship Id="rId1" Type="http://schemas.openxmlformats.org/officeDocument/2006/relationships/hyperlink" Target="http://www.abbottaerospace.com/wpdm-package/nasa-tm-x-73305-astronautics-structures-manual-volume-i"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zoomScaleNormal="100" zoomScaleSheetLayoutView="100" workbookViewId="0">
      <selection activeCell="O21" sqref="O21"/>
    </sheetView>
  </sheetViews>
  <sheetFormatPr defaultColWidth="9.140625" defaultRowHeight="15.75" x14ac:dyDescent="0.25"/>
  <cols>
    <col min="1" max="2" width="9.140625" style="17"/>
    <col min="3" max="3" width="10.7109375" style="17" bestFit="1" customWidth="1"/>
    <col min="4" max="11" width="9.140625" style="17"/>
    <col min="12" max="12" width="5.42578125" style="5" customWidth="1"/>
    <col min="13" max="17" width="5.28515625" style="26" customWidth="1"/>
    <col min="18" max="19" width="5.28515625" style="27" customWidth="1"/>
    <col min="20" max="25" width="9.140625" style="29"/>
    <col min="26" max="16384" width="9.140625" style="17"/>
  </cols>
  <sheetData>
    <row r="1" spans="1:25" s="5" customFormat="1" ht="12.75" x14ac:dyDescent="0.2">
      <c r="A1" s="1"/>
      <c r="B1" s="2" t="s">
        <v>1</v>
      </c>
      <c r="C1" s="3" t="s">
        <v>0</v>
      </c>
      <c r="D1" s="1"/>
      <c r="E1" s="1"/>
      <c r="F1" s="2" t="s">
        <v>8</v>
      </c>
      <c r="G1" s="4"/>
      <c r="H1" s="1"/>
      <c r="I1" s="1"/>
      <c r="J1" s="1"/>
      <c r="K1" s="1"/>
      <c r="M1" s="22"/>
      <c r="N1" s="22"/>
      <c r="O1" s="22"/>
      <c r="P1" s="22"/>
      <c r="Q1" s="22"/>
      <c r="R1" s="22"/>
      <c r="S1" s="22"/>
      <c r="T1" s="23"/>
      <c r="U1" s="23"/>
      <c r="V1" s="23"/>
      <c r="W1" s="24"/>
      <c r="X1" s="25"/>
      <c r="Y1" s="23"/>
    </row>
    <row r="2" spans="1:25" s="5" customFormat="1" ht="12.75" x14ac:dyDescent="0.2">
      <c r="A2" s="1"/>
      <c r="B2" s="2" t="s">
        <v>2</v>
      </c>
      <c r="C2" s="3" t="s">
        <v>7</v>
      </c>
      <c r="D2" s="1"/>
      <c r="E2" s="1"/>
      <c r="F2" s="2" t="s">
        <v>5</v>
      </c>
      <c r="G2" s="3"/>
      <c r="H2" s="1"/>
      <c r="I2" s="1"/>
      <c r="J2" s="1"/>
      <c r="K2" s="1"/>
      <c r="M2" s="22"/>
      <c r="N2" s="22"/>
      <c r="O2" s="22"/>
      <c r="P2" s="22"/>
      <c r="Q2" s="22"/>
      <c r="R2" s="22"/>
      <c r="S2" s="22"/>
      <c r="T2" s="23"/>
      <c r="U2" s="23"/>
      <c r="V2" s="23"/>
      <c r="W2" s="24"/>
      <c r="X2" s="25"/>
      <c r="Y2" s="23"/>
    </row>
    <row r="3" spans="1:25" s="5" customFormat="1" ht="12.75" x14ac:dyDescent="0.2">
      <c r="A3" s="1"/>
      <c r="B3" s="2" t="s">
        <v>3</v>
      </c>
      <c r="C3" s="8"/>
      <c r="D3" s="1"/>
      <c r="E3" s="1"/>
      <c r="F3" s="2" t="s">
        <v>4</v>
      </c>
      <c r="G3" s="3"/>
      <c r="H3" s="1"/>
      <c r="I3" s="1"/>
      <c r="J3" s="1"/>
      <c r="K3" s="1"/>
      <c r="M3" s="22"/>
      <c r="N3" s="22"/>
      <c r="O3" s="22"/>
      <c r="P3" s="22"/>
      <c r="Q3" s="22"/>
      <c r="R3" s="22"/>
      <c r="S3" s="22"/>
      <c r="T3" s="23"/>
      <c r="U3" s="23"/>
      <c r="V3" s="23"/>
      <c r="W3" s="24"/>
      <c r="X3" s="25"/>
      <c r="Y3" s="23"/>
    </row>
    <row r="4" spans="1:25" s="5" customFormat="1" ht="12.75" x14ac:dyDescent="0.2">
      <c r="A4" s="1"/>
      <c r="B4" s="2" t="s">
        <v>9</v>
      </c>
      <c r="C4" s="4"/>
      <c r="D4" s="1"/>
      <c r="E4" s="1"/>
      <c r="F4" s="2" t="s">
        <v>10</v>
      </c>
      <c r="G4" s="3" t="s">
        <v>12</v>
      </c>
      <c r="H4" s="1"/>
      <c r="I4" s="1"/>
      <c r="J4" s="1"/>
      <c r="K4" s="1"/>
      <c r="M4" s="22"/>
      <c r="N4" s="22"/>
      <c r="O4" s="22"/>
      <c r="P4" s="22"/>
      <c r="Q4" s="26"/>
      <c r="R4" s="27"/>
      <c r="S4" s="27"/>
      <c r="T4" s="23"/>
      <c r="U4" s="23"/>
      <c r="V4" s="23"/>
      <c r="W4" s="24"/>
      <c r="X4" s="25"/>
      <c r="Y4" s="23"/>
    </row>
    <row r="5" spans="1:25" s="5" customFormat="1" ht="12.75" x14ac:dyDescent="0.2">
      <c r="A5" s="1"/>
      <c r="B5" s="2" t="s">
        <v>11</v>
      </c>
      <c r="C5" s="4"/>
      <c r="D5" s="1"/>
      <c r="E5" s="2"/>
      <c r="F5" s="1"/>
      <c r="G5" s="1"/>
      <c r="H5" s="1"/>
      <c r="I5" s="1"/>
      <c r="J5" s="1"/>
      <c r="K5" s="1"/>
      <c r="M5" s="22"/>
      <c r="N5" s="22"/>
      <c r="O5" s="22"/>
      <c r="P5" s="22"/>
      <c r="Q5" s="26"/>
      <c r="R5" s="27"/>
      <c r="S5" s="27"/>
      <c r="T5" s="23"/>
      <c r="U5" s="23"/>
      <c r="V5" s="23"/>
      <c r="W5" s="24"/>
      <c r="X5" s="25"/>
      <c r="Y5" s="23"/>
    </row>
    <row r="6" spans="1:25" s="5" customFormat="1" ht="12.75" x14ac:dyDescent="0.2">
      <c r="A6" s="1"/>
      <c r="B6" s="1" t="s">
        <v>6</v>
      </c>
      <c r="C6" s="9"/>
      <c r="D6" s="1"/>
      <c r="E6" s="1"/>
      <c r="F6" s="1"/>
      <c r="G6" s="1"/>
      <c r="H6" s="1"/>
      <c r="I6" s="1"/>
      <c r="J6" s="1"/>
      <c r="K6" s="1"/>
      <c r="M6" s="22"/>
      <c r="N6" s="22"/>
      <c r="O6" s="22"/>
      <c r="P6" s="22"/>
      <c r="Q6" s="26"/>
      <c r="R6" s="27"/>
      <c r="S6" s="27"/>
      <c r="T6" s="23"/>
      <c r="U6" s="23"/>
      <c r="V6" s="23"/>
      <c r="W6" s="24"/>
      <c r="X6" s="25"/>
      <c r="Y6" s="23"/>
    </row>
    <row r="7" spans="1:25" s="5" customFormat="1" ht="12.75" x14ac:dyDescent="0.2">
      <c r="A7" s="1"/>
      <c r="B7" s="1"/>
      <c r="C7" s="1"/>
      <c r="D7" s="1"/>
      <c r="E7" s="1"/>
      <c r="F7" s="1"/>
      <c r="G7" s="1"/>
      <c r="H7" s="1"/>
      <c r="I7" s="1"/>
      <c r="J7" s="1"/>
      <c r="K7" s="1"/>
      <c r="M7" s="22"/>
      <c r="N7" s="22"/>
      <c r="O7" s="22"/>
      <c r="P7" s="22"/>
      <c r="Q7" s="26"/>
      <c r="R7" s="27"/>
      <c r="S7" s="27"/>
      <c r="T7" s="23"/>
      <c r="U7" s="23"/>
      <c r="V7" s="23"/>
      <c r="W7" s="24"/>
      <c r="X7" s="25"/>
      <c r="Y7" s="23"/>
    </row>
    <row r="8" spans="1:25" s="5" customFormat="1" ht="12.75" x14ac:dyDescent="0.2">
      <c r="A8" s="16"/>
      <c r="E8" s="6"/>
      <c r="F8" s="7"/>
      <c r="H8" s="10"/>
      <c r="I8" s="6"/>
      <c r="J8" s="11"/>
      <c r="K8" s="12"/>
      <c r="L8" s="13"/>
      <c r="M8" s="22"/>
      <c r="N8" s="22"/>
      <c r="O8" s="22"/>
      <c r="P8" s="22"/>
      <c r="Q8" s="26"/>
      <c r="R8" s="27"/>
      <c r="S8" s="27"/>
      <c r="T8" s="23"/>
      <c r="U8" s="23"/>
      <c r="V8" s="23"/>
      <c r="W8" s="23"/>
      <c r="X8" s="23"/>
      <c r="Y8" s="23"/>
    </row>
    <row r="9" spans="1:25" s="5" customFormat="1" ht="12.75" x14ac:dyDescent="0.2">
      <c r="E9" s="6"/>
      <c r="F9" s="10"/>
      <c r="H9" s="10"/>
      <c r="I9" s="6"/>
      <c r="J9" s="12"/>
      <c r="K9" s="12"/>
      <c r="L9" s="13"/>
      <c r="M9" s="22"/>
      <c r="N9" s="22"/>
      <c r="O9" s="22"/>
      <c r="P9" s="22"/>
      <c r="Q9" s="26"/>
      <c r="R9" s="27"/>
      <c r="S9" s="27"/>
      <c r="T9" s="23"/>
      <c r="U9" s="23"/>
      <c r="V9" s="23"/>
      <c r="W9" s="23"/>
      <c r="X9" s="23"/>
      <c r="Y9" s="23"/>
    </row>
    <row r="10" spans="1:25" s="5" customFormat="1" ht="12.75" x14ac:dyDescent="0.2">
      <c r="E10" s="6"/>
      <c r="F10" s="10"/>
      <c r="H10" s="10"/>
      <c r="I10" s="6"/>
      <c r="J10" s="7"/>
      <c r="K10" s="10"/>
      <c r="L10" s="13"/>
      <c r="M10" s="22"/>
      <c r="N10" s="22"/>
      <c r="O10" s="22"/>
      <c r="P10" s="22"/>
      <c r="Q10" s="26"/>
      <c r="R10" s="27"/>
      <c r="S10" s="27"/>
      <c r="T10" s="23"/>
      <c r="U10" s="23"/>
      <c r="V10" s="23"/>
      <c r="W10" s="23"/>
      <c r="X10" s="23"/>
      <c r="Y10" s="23"/>
    </row>
    <row r="11" spans="1:25" s="5" customFormat="1" ht="12.75" x14ac:dyDescent="0.2">
      <c r="E11" s="6"/>
      <c r="F11" s="10"/>
      <c r="I11" s="14"/>
      <c r="J11" s="7"/>
      <c r="M11" s="22"/>
      <c r="N11" s="22"/>
      <c r="O11" s="22"/>
      <c r="P11" s="22"/>
      <c r="Q11" s="22"/>
      <c r="R11" s="22"/>
      <c r="S11" s="22"/>
      <c r="T11" s="23"/>
      <c r="U11" s="23"/>
      <c r="V11" s="23"/>
      <c r="W11" s="23"/>
      <c r="X11" s="23"/>
      <c r="Y11" s="23"/>
    </row>
    <row r="12" spans="1:25" x14ac:dyDescent="0.25">
      <c r="C12" s="15" t="str">
        <f>G4</f>
        <v>IMPORTANT INFORMATION</v>
      </c>
      <c r="M12" s="22"/>
      <c r="N12" s="22"/>
      <c r="O12" s="22"/>
      <c r="P12" s="22"/>
      <c r="Q12" s="28"/>
      <c r="R12" s="28"/>
      <c r="S12" s="28"/>
    </row>
    <row r="13" spans="1:25" s="5" customFormat="1" ht="12.75" x14ac:dyDescent="0.2">
      <c r="M13" s="22"/>
      <c r="N13" s="22"/>
      <c r="O13" s="22"/>
      <c r="P13" s="22"/>
      <c r="Q13" s="22"/>
      <c r="R13" s="22"/>
      <c r="S13" s="22"/>
      <c r="T13" s="23"/>
      <c r="U13" s="23"/>
      <c r="V13" s="23"/>
      <c r="W13" s="23"/>
      <c r="X13" s="23"/>
      <c r="Y13" s="23"/>
    </row>
    <row r="14" spans="1:25" s="5" customFormat="1" ht="12.75" x14ac:dyDescent="0.2">
      <c r="B14" s="18" t="s">
        <v>13</v>
      </c>
      <c r="M14" s="22"/>
      <c r="N14" s="22"/>
      <c r="O14" s="22"/>
      <c r="P14" s="22"/>
      <c r="Q14" s="22"/>
      <c r="R14" s="22"/>
      <c r="S14" s="22"/>
      <c r="T14" s="23"/>
      <c r="U14" s="23"/>
      <c r="V14" s="23"/>
      <c r="W14" s="23"/>
      <c r="X14" s="23"/>
      <c r="Y14" s="23"/>
    </row>
    <row r="15" spans="1:25" s="5" customFormat="1" ht="12.75" x14ac:dyDescent="0.2">
      <c r="A15" s="19"/>
      <c r="K15" s="19"/>
      <c r="M15" s="26"/>
      <c r="N15" s="26"/>
      <c r="O15" s="26"/>
      <c r="P15" s="26"/>
      <c r="Q15" s="26"/>
      <c r="R15" s="27"/>
      <c r="S15" s="27"/>
      <c r="T15" s="23"/>
      <c r="U15" s="23"/>
      <c r="V15" s="23"/>
      <c r="W15" s="23"/>
      <c r="X15" s="23"/>
      <c r="Y15" s="23"/>
    </row>
    <row r="16" spans="1:25" s="5" customFormat="1" ht="12.75" customHeight="1" x14ac:dyDescent="0.2">
      <c r="B16" s="33" t="s">
        <v>18</v>
      </c>
      <c r="C16" s="33"/>
      <c r="D16" s="33"/>
      <c r="E16" s="33"/>
      <c r="F16" s="33"/>
      <c r="G16" s="33"/>
      <c r="H16" s="33"/>
      <c r="I16" s="33"/>
      <c r="J16" s="33"/>
      <c r="M16" s="26"/>
      <c r="N16" s="26"/>
      <c r="O16" s="26"/>
      <c r="P16" s="26"/>
      <c r="Q16" s="26"/>
      <c r="R16" s="27"/>
      <c r="S16" s="27"/>
      <c r="T16" s="23"/>
      <c r="U16" s="23"/>
      <c r="V16" s="23"/>
      <c r="W16" s="23"/>
      <c r="X16" s="23"/>
      <c r="Y16" s="23"/>
    </row>
    <row r="17" spans="1:25" s="5" customFormat="1" ht="12.75" x14ac:dyDescent="0.2">
      <c r="B17" s="33"/>
      <c r="C17" s="33"/>
      <c r="D17" s="33"/>
      <c r="E17" s="33"/>
      <c r="F17" s="33"/>
      <c r="G17" s="33"/>
      <c r="H17" s="33"/>
      <c r="I17" s="33"/>
      <c r="J17" s="33"/>
      <c r="M17" s="26"/>
      <c r="N17" s="26"/>
      <c r="O17" s="26"/>
      <c r="P17" s="26"/>
      <c r="Q17" s="26"/>
      <c r="R17" s="27"/>
      <c r="S17" s="27"/>
      <c r="T17" s="23"/>
      <c r="U17" s="23"/>
      <c r="V17" s="23"/>
      <c r="W17" s="23"/>
      <c r="X17" s="23"/>
      <c r="Y17" s="23"/>
    </row>
    <row r="18" spans="1:25" s="5" customFormat="1" ht="12.75" x14ac:dyDescent="0.2">
      <c r="B18" s="33"/>
      <c r="C18" s="33"/>
      <c r="D18" s="33"/>
      <c r="E18" s="33"/>
      <c r="F18" s="33"/>
      <c r="G18" s="33"/>
      <c r="H18" s="33"/>
      <c r="I18" s="33"/>
      <c r="J18" s="33"/>
      <c r="M18" s="26"/>
      <c r="N18" s="26"/>
      <c r="O18" s="26"/>
      <c r="P18" s="26"/>
      <c r="Q18" s="26"/>
      <c r="R18" s="27"/>
      <c r="S18" s="27"/>
      <c r="T18" s="23"/>
      <c r="U18" s="23"/>
      <c r="V18" s="23"/>
      <c r="W18" s="23"/>
      <c r="X18" s="23"/>
      <c r="Y18" s="23"/>
    </row>
    <row r="19" spans="1:25" s="5" customFormat="1" ht="12.75" x14ac:dyDescent="0.2">
      <c r="B19" s="33"/>
      <c r="C19" s="33"/>
      <c r="D19" s="33"/>
      <c r="E19" s="33"/>
      <c r="F19" s="33"/>
      <c r="G19" s="33"/>
      <c r="H19" s="33"/>
      <c r="I19" s="33"/>
      <c r="J19" s="33"/>
      <c r="M19" s="26"/>
      <c r="N19" s="26"/>
      <c r="O19" s="26"/>
      <c r="P19" s="26"/>
      <c r="Q19" s="26"/>
      <c r="R19" s="27"/>
      <c r="S19" s="27"/>
      <c r="T19" s="23"/>
      <c r="U19" s="23"/>
      <c r="V19" s="23"/>
      <c r="W19" s="23"/>
      <c r="X19" s="23"/>
      <c r="Y19" s="23"/>
    </row>
    <row r="20" spans="1:25" s="5" customFormat="1" ht="12.75" customHeight="1" x14ac:dyDescent="0.2">
      <c r="A20" s="19"/>
      <c r="B20" s="20" t="s">
        <v>16</v>
      </c>
      <c r="C20" s="19"/>
      <c r="D20" s="19"/>
      <c r="E20" s="19"/>
      <c r="F20" s="19"/>
      <c r="G20" s="19"/>
      <c r="H20" s="19"/>
      <c r="I20" s="19"/>
      <c r="J20" s="19"/>
      <c r="K20" s="19"/>
      <c r="M20" s="26"/>
      <c r="N20" s="26"/>
      <c r="O20" s="26"/>
      <c r="P20" s="26"/>
      <c r="Q20" s="26"/>
      <c r="R20" s="27"/>
      <c r="S20" s="27"/>
      <c r="T20" s="23"/>
      <c r="U20" s="23"/>
      <c r="V20" s="23"/>
      <c r="W20" s="23"/>
      <c r="X20" s="23"/>
      <c r="Y20" s="23"/>
    </row>
    <row r="21" spans="1:25" s="5" customFormat="1" ht="12.75" x14ac:dyDescent="0.2">
      <c r="A21" s="19"/>
      <c r="B21" s="20"/>
      <c r="C21" s="19"/>
      <c r="D21" s="19"/>
      <c r="E21" s="19"/>
      <c r="F21" s="19"/>
      <c r="G21" s="19"/>
      <c r="H21" s="19"/>
      <c r="I21" s="19"/>
      <c r="J21" s="19"/>
      <c r="K21" s="19"/>
      <c r="M21" s="26"/>
      <c r="N21" s="26"/>
      <c r="O21" s="26"/>
      <c r="P21" s="26"/>
      <c r="Q21" s="26"/>
      <c r="R21" s="27"/>
      <c r="S21" s="27"/>
      <c r="T21" s="23"/>
      <c r="U21" s="23"/>
      <c r="V21" s="23"/>
      <c r="W21" s="23"/>
      <c r="X21" s="23"/>
      <c r="Y21" s="23"/>
    </row>
    <row r="22" spans="1:25" s="5" customFormat="1" ht="12.75" customHeight="1" x14ac:dyDescent="0.2">
      <c r="A22" s="19"/>
      <c r="B22" s="33" t="s">
        <v>19</v>
      </c>
      <c r="C22" s="33"/>
      <c r="D22" s="33"/>
      <c r="E22" s="33"/>
      <c r="F22" s="33"/>
      <c r="G22" s="33"/>
      <c r="H22" s="33"/>
      <c r="I22" s="33"/>
      <c r="J22" s="33"/>
      <c r="K22" s="19"/>
      <c r="M22" s="26"/>
      <c r="N22" s="26"/>
      <c r="O22" s="26"/>
      <c r="P22" s="26"/>
      <c r="Q22" s="26"/>
      <c r="R22" s="27"/>
      <c r="S22" s="27"/>
      <c r="T22" s="23"/>
      <c r="U22" s="23"/>
      <c r="V22" s="23"/>
      <c r="W22" s="23"/>
      <c r="X22" s="23"/>
      <c r="Y22" s="23"/>
    </row>
    <row r="23" spans="1:25" s="5" customFormat="1" ht="12.75" x14ac:dyDescent="0.2">
      <c r="A23" s="19"/>
      <c r="B23" s="33"/>
      <c r="C23" s="33"/>
      <c r="D23" s="33"/>
      <c r="E23" s="33"/>
      <c r="F23" s="33"/>
      <c r="G23" s="33"/>
      <c r="H23" s="33"/>
      <c r="I23" s="33"/>
      <c r="J23" s="33"/>
      <c r="K23" s="19"/>
      <c r="M23" s="26"/>
      <c r="N23" s="26"/>
      <c r="O23" s="26"/>
      <c r="P23" s="26"/>
      <c r="Q23" s="26"/>
      <c r="R23" s="27"/>
      <c r="S23" s="30"/>
      <c r="T23" s="23"/>
      <c r="U23" s="23"/>
      <c r="V23" s="23"/>
      <c r="W23" s="23"/>
      <c r="X23" s="23"/>
      <c r="Y23" s="23"/>
    </row>
    <row r="24" spans="1:25" s="5" customFormat="1" ht="12.75" x14ac:dyDescent="0.2">
      <c r="A24" s="19"/>
      <c r="B24" s="33"/>
      <c r="C24" s="33"/>
      <c r="D24" s="33"/>
      <c r="E24" s="33"/>
      <c r="F24" s="33"/>
      <c r="G24" s="33"/>
      <c r="H24" s="33"/>
      <c r="I24" s="33"/>
      <c r="J24" s="33"/>
      <c r="K24" s="19"/>
      <c r="M24" s="26"/>
      <c r="N24" s="26"/>
      <c r="O24" s="26"/>
      <c r="P24" s="26"/>
      <c r="Q24" s="26"/>
      <c r="R24" s="27"/>
      <c r="S24" s="30"/>
      <c r="T24" s="23"/>
      <c r="U24" s="23"/>
      <c r="V24" s="23"/>
      <c r="W24" s="23"/>
      <c r="X24" s="23"/>
      <c r="Y24" s="23"/>
    </row>
    <row r="25" spans="1:25" s="5" customFormat="1" ht="12.75" customHeight="1" x14ac:dyDescent="0.2">
      <c r="A25" s="19"/>
      <c r="B25" s="32"/>
      <c r="C25" s="32"/>
      <c r="D25" s="32"/>
      <c r="E25" s="32"/>
      <c r="F25" s="31" t="s">
        <v>20</v>
      </c>
      <c r="G25" s="32"/>
      <c r="H25" s="32"/>
      <c r="I25" s="32"/>
      <c r="J25" s="32"/>
      <c r="K25" s="19"/>
      <c r="M25" s="26"/>
      <c r="N25" s="26"/>
      <c r="O25" s="26"/>
      <c r="P25" s="26"/>
      <c r="Q25" s="26"/>
      <c r="R25" s="27"/>
      <c r="S25" s="27"/>
      <c r="T25" s="23"/>
      <c r="U25" s="23"/>
      <c r="V25" s="23"/>
      <c r="W25" s="23"/>
      <c r="X25" s="23"/>
      <c r="Y25" s="23"/>
    </row>
    <row r="26" spans="1:25" s="5" customFormat="1" ht="12.75" customHeight="1" x14ac:dyDescent="0.2">
      <c r="A26" s="19"/>
      <c r="B26" s="33" t="s">
        <v>21</v>
      </c>
      <c r="C26" s="33"/>
      <c r="D26" s="33"/>
      <c r="E26" s="33"/>
      <c r="F26" s="33"/>
      <c r="G26" s="33"/>
      <c r="H26" s="33"/>
      <c r="I26" s="33"/>
      <c r="J26" s="33"/>
      <c r="K26" s="19"/>
      <c r="M26" s="26"/>
      <c r="N26" s="26"/>
      <c r="O26" s="26"/>
      <c r="P26" s="26"/>
      <c r="Q26" s="26"/>
      <c r="R26" s="27"/>
      <c r="S26" s="27"/>
      <c r="T26" s="23"/>
      <c r="U26" s="23"/>
      <c r="V26" s="23"/>
      <c r="W26" s="23"/>
      <c r="X26" s="23"/>
      <c r="Y26" s="23"/>
    </row>
    <row r="27" spans="1:25" s="5" customFormat="1" ht="12.75" x14ac:dyDescent="0.2">
      <c r="A27" s="19"/>
      <c r="B27" s="33"/>
      <c r="C27" s="33"/>
      <c r="D27" s="33"/>
      <c r="E27" s="33"/>
      <c r="F27" s="33"/>
      <c r="G27" s="33"/>
      <c r="H27" s="33"/>
      <c r="I27" s="33"/>
      <c r="J27" s="33"/>
      <c r="K27" s="19"/>
      <c r="M27" s="26"/>
      <c r="N27" s="26"/>
      <c r="O27" s="26"/>
      <c r="P27" s="26"/>
      <c r="Q27" s="26"/>
      <c r="R27" s="27"/>
      <c r="S27" s="27"/>
      <c r="T27" s="23"/>
      <c r="U27" s="23"/>
      <c r="V27" s="23"/>
      <c r="W27" s="23"/>
      <c r="X27" s="23"/>
      <c r="Y27" s="23"/>
    </row>
    <row r="28" spans="1:25" s="5" customFormat="1" ht="12.75" x14ac:dyDescent="0.2">
      <c r="A28" s="19"/>
      <c r="B28" s="32"/>
      <c r="C28" s="32"/>
      <c r="D28" s="32"/>
      <c r="E28" s="32"/>
      <c r="F28" s="32"/>
      <c r="G28" s="32"/>
      <c r="H28" s="32"/>
      <c r="I28" s="32"/>
      <c r="J28" s="32"/>
      <c r="K28" s="19"/>
      <c r="M28" s="26"/>
      <c r="N28" s="26"/>
      <c r="O28" s="26"/>
      <c r="P28" s="26"/>
      <c r="Q28" s="26"/>
      <c r="R28" s="27"/>
      <c r="S28" s="27"/>
      <c r="T28" s="23"/>
      <c r="U28" s="23"/>
      <c r="V28" s="23"/>
      <c r="W28" s="23"/>
      <c r="X28" s="23"/>
      <c r="Y28" s="23"/>
    </row>
    <row r="29" spans="1:25" s="5" customFormat="1" ht="12.75" customHeight="1" x14ac:dyDescent="0.2">
      <c r="A29" s="19"/>
      <c r="B29" s="33" t="s">
        <v>22</v>
      </c>
      <c r="C29" s="33"/>
      <c r="D29" s="33"/>
      <c r="E29" s="33"/>
      <c r="F29" s="33"/>
      <c r="G29" s="33"/>
      <c r="H29" s="33"/>
      <c r="I29" s="33"/>
      <c r="J29" s="33"/>
      <c r="K29" s="19"/>
      <c r="M29" s="26"/>
      <c r="N29" s="26"/>
      <c r="O29" s="26"/>
      <c r="P29" s="26"/>
      <c r="Q29" s="26"/>
      <c r="R29" s="27"/>
      <c r="S29" s="27"/>
      <c r="T29" s="23"/>
      <c r="U29" s="23"/>
      <c r="V29" s="23"/>
      <c r="W29" s="23"/>
      <c r="X29" s="23"/>
      <c r="Y29" s="23"/>
    </row>
    <row r="30" spans="1:25" s="5" customFormat="1" ht="12.75" customHeight="1" x14ac:dyDescent="0.2">
      <c r="A30" s="19"/>
      <c r="B30" s="33"/>
      <c r="C30" s="33"/>
      <c r="D30" s="33"/>
      <c r="E30" s="33"/>
      <c r="F30" s="33"/>
      <c r="G30" s="33"/>
      <c r="H30" s="33"/>
      <c r="I30" s="33"/>
      <c r="J30" s="33"/>
      <c r="K30" s="19"/>
      <c r="M30" s="26"/>
      <c r="N30" s="26"/>
      <c r="O30" s="26"/>
      <c r="P30" s="26"/>
      <c r="Q30" s="26"/>
      <c r="R30" s="27"/>
      <c r="S30" s="27"/>
      <c r="T30" s="23"/>
      <c r="U30" s="23"/>
      <c r="V30" s="23"/>
      <c r="W30" s="23"/>
      <c r="X30" s="23"/>
      <c r="Y30" s="23"/>
    </row>
    <row r="31" spans="1:25" s="5" customFormat="1" ht="12.75" customHeight="1" x14ac:dyDescent="0.2">
      <c r="A31" s="19"/>
      <c r="B31" s="33"/>
      <c r="C31" s="33"/>
      <c r="D31" s="33"/>
      <c r="E31" s="33"/>
      <c r="F31" s="33"/>
      <c r="G31" s="33"/>
      <c r="H31" s="33"/>
      <c r="I31" s="33"/>
      <c r="J31" s="33"/>
      <c r="K31" s="19"/>
      <c r="M31" s="26"/>
      <c r="N31" s="26"/>
      <c r="O31" s="26"/>
      <c r="P31" s="26"/>
      <c r="Q31" s="26"/>
      <c r="R31" s="27"/>
      <c r="S31" s="27"/>
      <c r="T31" s="23"/>
      <c r="U31" s="23"/>
      <c r="V31" s="23"/>
      <c r="W31" s="23"/>
      <c r="X31" s="23"/>
      <c r="Y31" s="23"/>
    </row>
    <row r="32" spans="1:25" s="5" customFormat="1" ht="12.75" customHeight="1" x14ac:dyDescent="0.2">
      <c r="A32" s="19"/>
      <c r="B32" s="33"/>
      <c r="C32" s="33"/>
      <c r="D32" s="33"/>
      <c r="E32" s="33"/>
      <c r="F32" s="33"/>
      <c r="G32" s="33"/>
      <c r="H32" s="33"/>
      <c r="I32" s="33"/>
      <c r="J32" s="33"/>
      <c r="K32" s="19"/>
      <c r="M32" s="26"/>
      <c r="N32" s="26"/>
      <c r="O32" s="26"/>
      <c r="P32" s="26"/>
      <c r="Q32" s="26"/>
      <c r="R32" s="27"/>
      <c r="S32" s="27"/>
      <c r="T32" s="23"/>
      <c r="U32" s="23"/>
      <c r="V32" s="23"/>
      <c r="W32" s="23"/>
      <c r="X32" s="23"/>
      <c r="Y32" s="23"/>
    </row>
    <row r="33" spans="1:25" s="5" customFormat="1" ht="12.75" customHeight="1" x14ac:dyDescent="0.2">
      <c r="A33" s="19"/>
      <c r="B33" s="33"/>
      <c r="C33" s="33"/>
      <c r="D33" s="33"/>
      <c r="E33" s="33"/>
      <c r="F33" s="33"/>
      <c r="G33" s="33"/>
      <c r="H33" s="33"/>
      <c r="I33" s="33"/>
      <c r="J33" s="33"/>
      <c r="K33" s="19"/>
      <c r="M33" s="26"/>
      <c r="N33" s="26"/>
      <c r="O33" s="26"/>
      <c r="P33" s="26"/>
      <c r="Q33" s="26"/>
      <c r="R33" s="27"/>
      <c r="S33" s="30"/>
      <c r="T33" s="23"/>
      <c r="U33" s="23"/>
      <c r="V33" s="23"/>
      <c r="W33" s="23"/>
      <c r="X33" s="23"/>
      <c r="Y33" s="23"/>
    </row>
    <row r="34" spans="1:25" s="5" customFormat="1" ht="12.75" x14ac:dyDescent="0.2">
      <c r="A34" s="19"/>
      <c r="B34" s="32"/>
      <c r="C34" s="32"/>
      <c r="D34" s="35" t="s">
        <v>14</v>
      </c>
      <c r="E34" s="35"/>
      <c r="F34" s="35"/>
      <c r="G34" s="35"/>
      <c r="H34" s="35"/>
      <c r="I34" s="32"/>
      <c r="J34" s="32"/>
      <c r="K34" s="19"/>
      <c r="M34" s="26"/>
      <c r="N34" s="26"/>
      <c r="O34" s="26"/>
      <c r="P34" s="26"/>
      <c r="Q34" s="26"/>
      <c r="R34" s="27"/>
      <c r="S34" s="30"/>
      <c r="T34" s="23"/>
      <c r="U34" s="23"/>
      <c r="V34" s="23"/>
      <c r="W34" s="23"/>
      <c r="X34" s="23"/>
      <c r="Y34" s="23"/>
    </row>
    <row r="35" spans="1:25" s="5" customFormat="1" ht="12.75" customHeight="1" x14ac:dyDescent="0.2">
      <c r="A35" s="19"/>
      <c r="B35" s="19"/>
      <c r="C35" s="19"/>
      <c r="I35" s="19"/>
      <c r="J35" s="19"/>
      <c r="K35" s="19"/>
      <c r="M35" s="26"/>
      <c r="N35" s="26"/>
      <c r="O35" s="26"/>
      <c r="P35" s="26"/>
      <c r="Q35" s="26"/>
      <c r="R35" s="27"/>
      <c r="S35" s="27"/>
      <c r="T35" s="23"/>
      <c r="U35" s="23"/>
      <c r="V35" s="23"/>
      <c r="W35" s="23"/>
      <c r="X35" s="23"/>
      <c r="Y35" s="23"/>
    </row>
    <row r="36" spans="1:25" s="5" customFormat="1" ht="12.75" customHeight="1" x14ac:dyDescent="0.2">
      <c r="A36" s="19"/>
      <c r="B36" s="20" t="s">
        <v>15</v>
      </c>
      <c r="C36" s="19"/>
      <c r="D36" s="19"/>
      <c r="E36" s="19"/>
      <c r="F36" s="31"/>
      <c r="G36" s="19"/>
      <c r="H36" s="19"/>
      <c r="I36" s="19"/>
      <c r="J36" s="19"/>
      <c r="K36" s="19"/>
      <c r="M36" s="26"/>
      <c r="N36" s="26"/>
      <c r="O36" s="26"/>
      <c r="P36" s="26"/>
      <c r="Q36" s="26"/>
      <c r="R36" s="27"/>
      <c r="S36" s="27"/>
      <c r="T36" s="23"/>
      <c r="U36" s="23"/>
      <c r="V36" s="23"/>
      <c r="W36" s="23"/>
      <c r="X36" s="23"/>
      <c r="Y36" s="23"/>
    </row>
    <row r="37" spans="1:25" s="5" customFormat="1" ht="12.75" x14ac:dyDescent="0.2">
      <c r="A37" s="19"/>
      <c r="B37" s="20"/>
      <c r="C37" s="19"/>
      <c r="D37" s="19"/>
      <c r="E37" s="19"/>
      <c r="F37" s="31"/>
      <c r="G37" s="19"/>
      <c r="H37" s="19"/>
      <c r="I37" s="19"/>
      <c r="J37" s="19"/>
      <c r="K37" s="19"/>
      <c r="M37" s="26"/>
      <c r="N37" s="26"/>
      <c r="O37" s="26"/>
      <c r="P37" s="26"/>
      <c r="Q37" s="26"/>
      <c r="R37" s="27"/>
      <c r="S37" s="27"/>
      <c r="T37" s="23"/>
      <c r="U37" s="23"/>
      <c r="V37" s="23"/>
      <c r="W37" s="23"/>
      <c r="X37" s="23"/>
      <c r="Y37" s="23"/>
    </row>
    <row r="38" spans="1:25" s="5" customFormat="1" ht="12.75" customHeight="1" x14ac:dyDescent="0.2">
      <c r="A38" s="19"/>
      <c r="B38" s="33" t="s">
        <v>23</v>
      </c>
      <c r="C38" s="33"/>
      <c r="D38" s="33"/>
      <c r="E38" s="33"/>
      <c r="F38" s="33"/>
      <c r="G38" s="33"/>
      <c r="H38" s="33"/>
      <c r="I38" s="33"/>
      <c r="J38" s="33"/>
      <c r="K38" s="19"/>
      <c r="M38" s="26"/>
      <c r="N38" s="26"/>
      <c r="O38" s="26"/>
      <c r="P38" s="26"/>
      <c r="Q38" s="26"/>
      <c r="R38" s="27"/>
      <c r="S38" s="27"/>
      <c r="T38" s="23"/>
      <c r="U38" s="23"/>
      <c r="V38" s="23"/>
      <c r="W38" s="23"/>
      <c r="X38" s="23"/>
      <c r="Y38" s="23"/>
    </row>
    <row r="39" spans="1:25" s="5" customFormat="1" ht="12.75" x14ac:dyDescent="0.2">
      <c r="A39" s="19"/>
      <c r="B39" s="33"/>
      <c r="C39" s="33"/>
      <c r="D39" s="33"/>
      <c r="E39" s="33"/>
      <c r="F39" s="33"/>
      <c r="G39" s="33"/>
      <c r="H39" s="33"/>
      <c r="I39" s="33"/>
      <c r="J39" s="33"/>
      <c r="K39" s="19"/>
      <c r="M39" s="26"/>
      <c r="N39" s="26"/>
      <c r="O39" s="26"/>
      <c r="P39" s="26"/>
      <c r="Q39" s="26"/>
      <c r="R39" s="27"/>
      <c r="S39" s="27"/>
      <c r="T39" s="23"/>
      <c r="U39" s="23"/>
      <c r="V39" s="23"/>
      <c r="W39" s="23"/>
      <c r="X39" s="23"/>
      <c r="Y39" s="23"/>
    </row>
    <row r="40" spans="1:25" s="5" customFormat="1" ht="12.75" x14ac:dyDescent="0.2">
      <c r="A40" s="19"/>
      <c r="B40" s="32"/>
      <c r="C40" s="32"/>
      <c r="D40" s="32"/>
      <c r="E40" s="32"/>
      <c r="F40" s="32"/>
      <c r="G40" s="32"/>
      <c r="H40" s="32"/>
      <c r="I40" s="32"/>
      <c r="J40" s="32"/>
      <c r="K40" s="19"/>
      <c r="M40" s="26"/>
      <c r="N40" s="26"/>
      <c r="O40" s="26"/>
      <c r="P40" s="26"/>
      <c r="Q40" s="26"/>
      <c r="R40" s="27"/>
      <c r="S40" s="27"/>
      <c r="T40" s="23"/>
      <c r="U40" s="23"/>
      <c r="V40" s="23"/>
      <c r="W40" s="23"/>
      <c r="X40" s="23"/>
      <c r="Y40" s="23"/>
    </row>
    <row r="41" spans="1:25" s="5" customFormat="1" ht="12.75" customHeight="1" x14ac:dyDescent="0.2">
      <c r="A41" s="19"/>
      <c r="B41" s="33" t="s">
        <v>24</v>
      </c>
      <c r="C41" s="33"/>
      <c r="D41" s="33"/>
      <c r="E41" s="33"/>
      <c r="F41" s="33"/>
      <c r="G41" s="33"/>
      <c r="H41" s="33"/>
      <c r="I41" s="33"/>
      <c r="J41" s="33"/>
      <c r="K41" s="19"/>
      <c r="M41" s="26"/>
      <c r="N41" s="26"/>
      <c r="O41" s="26"/>
      <c r="P41" s="26"/>
      <c r="Q41" s="26"/>
      <c r="R41" s="27"/>
      <c r="S41" s="27"/>
      <c r="T41" s="23"/>
      <c r="U41" s="23"/>
      <c r="V41" s="23"/>
      <c r="W41" s="23"/>
      <c r="X41" s="23"/>
      <c r="Y41" s="23"/>
    </row>
    <row r="42" spans="1:25" s="5" customFormat="1" ht="12.75" x14ac:dyDescent="0.2">
      <c r="A42" s="19"/>
      <c r="B42" s="33"/>
      <c r="C42" s="33"/>
      <c r="D42" s="33"/>
      <c r="E42" s="33"/>
      <c r="F42" s="33"/>
      <c r="G42" s="33"/>
      <c r="H42" s="33"/>
      <c r="I42" s="33"/>
      <c r="J42" s="33"/>
      <c r="K42" s="19"/>
      <c r="M42" s="26"/>
      <c r="N42" s="26"/>
      <c r="O42" s="26"/>
      <c r="P42" s="26"/>
      <c r="Q42" s="26"/>
      <c r="R42" s="27"/>
      <c r="S42" s="27"/>
      <c r="T42" s="23"/>
      <c r="U42" s="23"/>
      <c r="V42" s="23"/>
      <c r="W42" s="23"/>
      <c r="X42" s="23"/>
      <c r="Y42" s="23"/>
    </row>
    <row r="43" spans="1:25" s="5" customFormat="1" ht="12.75" x14ac:dyDescent="0.2">
      <c r="A43" s="19"/>
      <c r="B43" s="33"/>
      <c r="C43" s="33"/>
      <c r="D43" s="33"/>
      <c r="E43" s="33"/>
      <c r="F43" s="33"/>
      <c r="G43" s="33"/>
      <c r="H43" s="33"/>
      <c r="I43" s="33"/>
      <c r="J43" s="33"/>
      <c r="K43" s="19"/>
      <c r="M43" s="26"/>
      <c r="N43" s="26"/>
      <c r="O43" s="26"/>
      <c r="P43" s="26"/>
      <c r="Q43" s="26"/>
      <c r="R43" s="27"/>
      <c r="S43" s="27"/>
      <c r="T43" s="23"/>
      <c r="U43" s="23"/>
      <c r="V43" s="23"/>
      <c r="W43" s="23"/>
      <c r="X43" s="23"/>
      <c r="Y43" s="23"/>
    </row>
    <row r="44" spans="1:25" s="5" customFormat="1" ht="12.75" customHeight="1" x14ac:dyDescent="0.2">
      <c r="A44" s="19"/>
      <c r="B44" s="32"/>
      <c r="C44" s="32"/>
      <c r="D44" s="32"/>
      <c r="E44" s="32"/>
      <c r="F44" s="32"/>
      <c r="G44" s="32"/>
      <c r="H44" s="32"/>
      <c r="I44" s="32"/>
      <c r="J44" s="32"/>
      <c r="K44" s="19"/>
      <c r="M44" s="26"/>
      <c r="N44" s="26"/>
      <c r="O44" s="26"/>
      <c r="P44" s="26"/>
      <c r="Q44" s="26"/>
      <c r="R44" s="27"/>
      <c r="S44" s="27"/>
      <c r="T44" s="23"/>
      <c r="U44" s="23"/>
      <c r="V44" s="23"/>
      <c r="W44" s="23"/>
      <c r="X44" s="23"/>
      <c r="Y44" s="23"/>
    </row>
    <row r="45" spans="1:25" s="5" customFormat="1" ht="12.75" customHeight="1" x14ac:dyDescent="0.2">
      <c r="A45" s="19"/>
      <c r="B45" s="33" t="s">
        <v>17</v>
      </c>
      <c r="C45" s="33"/>
      <c r="D45" s="33"/>
      <c r="E45" s="33"/>
      <c r="F45" s="33"/>
      <c r="G45" s="33"/>
      <c r="H45" s="33"/>
      <c r="I45" s="33"/>
      <c r="J45" s="33"/>
      <c r="K45" s="19"/>
      <c r="M45" s="26"/>
      <c r="N45" s="26"/>
      <c r="O45" s="26"/>
      <c r="P45" s="26"/>
      <c r="Q45" s="26"/>
      <c r="R45" s="27"/>
      <c r="S45" s="27"/>
      <c r="T45" s="23"/>
      <c r="U45" s="23"/>
      <c r="V45" s="23"/>
      <c r="W45" s="23"/>
      <c r="X45" s="23"/>
      <c r="Y45" s="23"/>
    </row>
    <row r="46" spans="1:25" s="5" customFormat="1" ht="12.75" x14ac:dyDescent="0.2">
      <c r="A46" s="19"/>
      <c r="B46" s="33"/>
      <c r="C46" s="33"/>
      <c r="D46" s="33"/>
      <c r="E46" s="33"/>
      <c r="F46" s="33"/>
      <c r="G46" s="33"/>
      <c r="H46" s="33"/>
      <c r="I46" s="33"/>
      <c r="J46" s="33"/>
      <c r="K46" s="19"/>
      <c r="M46" s="26"/>
      <c r="N46" s="26"/>
      <c r="O46" s="26"/>
      <c r="P46" s="26"/>
      <c r="Q46" s="26"/>
      <c r="R46" s="27"/>
      <c r="S46" s="27"/>
      <c r="T46" s="23"/>
      <c r="U46" s="23"/>
      <c r="V46" s="23"/>
      <c r="W46" s="23"/>
      <c r="X46" s="23"/>
      <c r="Y46" s="23"/>
    </row>
    <row r="47" spans="1:25" s="5" customFormat="1" ht="12.75" x14ac:dyDescent="0.2">
      <c r="A47" s="19"/>
      <c r="B47" s="33"/>
      <c r="C47" s="33"/>
      <c r="D47" s="33"/>
      <c r="E47" s="33"/>
      <c r="F47" s="33"/>
      <c r="G47" s="33"/>
      <c r="H47" s="33"/>
      <c r="I47" s="33"/>
      <c r="J47" s="33"/>
      <c r="K47" s="19"/>
      <c r="M47" s="26"/>
      <c r="N47" s="26"/>
      <c r="O47" s="26"/>
      <c r="P47" s="26"/>
      <c r="Q47" s="26"/>
      <c r="R47" s="27"/>
      <c r="S47" s="27"/>
      <c r="T47" s="23"/>
      <c r="U47" s="23"/>
      <c r="V47" s="23"/>
      <c r="W47" s="23"/>
      <c r="X47" s="23"/>
      <c r="Y47" s="23"/>
    </row>
    <row r="48" spans="1:25" s="5" customFormat="1" ht="12.75" customHeight="1" x14ac:dyDescent="0.2">
      <c r="A48" s="19"/>
      <c r="B48" s="33"/>
      <c r="C48" s="33"/>
      <c r="D48" s="33"/>
      <c r="E48" s="33"/>
      <c r="F48" s="33"/>
      <c r="G48" s="33"/>
      <c r="H48" s="33"/>
      <c r="I48" s="33"/>
      <c r="J48" s="33"/>
      <c r="K48" s="19"/>
      <c r="M48" s="26"/>
      <c r="N48" s="26"/>
      <c r="O48" s="26"/>
      <c r="P48" s="26"/>
      <c r="Q48" s="26"/>
      <c r="R48" s="27"/>
      <c r="S48" s="27"/>
      <c r="T48" s="23"/>
      <c r="U48" s="23"/>
      <c r="V48" s="23"/>
      <c r="W48" s="23"/>
      <c r="X48" s="23"/>
      <c r="Y48" s="23"/>
    </row>
    <row r="49" spans="1:25" s="5" customFormat="1" ht="12.75" x14ac:dyDescent="0.2">
      <c r="A49" s="19"/>
      <c r="B49" s="19" t="s">
        <v>25</v>
      </c>
      <c r="C49" s="19"/>
      <c r="D49" s="19"/>
      <c r="E49" s="19"/>
      <c r="F49" s="19"/>
      <c r="G49" s="19"/>
      <c r="H49" s="19"/>
      <c r="I49" s="19"/>
      <c r="J49" s="19"/>
      <c r="K49" s="19"/>
      <c r="M49" s="26"/>
      <c r="N49" s="26"/>
      <c r="O49" s="26"/>
      <c r="P49" s="26"/>
      <c r="Q49" s="26"/>
      <c r="R49" s="27"/>
      <c r="S49" s="27"/>
      <c r="T49" s="23"/>
      <c r="U49" s="23"/>
      <c r="V49" s="23"/>
      <c r="W49" s="23"/>
      <c r="X49" s="23"/>
      <c r="Y49" s="23"/>
    </row>
    <row r="50" spans="1:25" s="5" customFormat="1" ht="12.75" x14ac:dyDescent="0.2">
      <c r="A50" s="19"/>
      <c r="B50" s="19"/>
      <c r="C50" s="19"/>
      <c r="D50" s="19"/>
      <c r="F50" s="31" t="s">
        <v>26</v>
      </c>
      <c r="G50" s="31"/>
      <c r="H50" s="19"/>
      <c r="I50" s="19"/>
      <c r="J50" s="19"/>
      <c r="K50" s="19"/>
      <c r="M50" s="26"/>
      <c r="N50" s="26"/>
      <c r="O50" s="26"/>
      <c r="P50" s="26"/>
      <c r="Q50" s="26"/>
      <c r="R50" s="27"/>
      <c r="S50" s="27"/>
      <c r="T50" s="23"/>
      <c r="U50" s="23"/>
      <c r="V50" s="23"/>
      <c r="W50" s="23"/>
      <c r="X50" s="23"/>
      <c r="Y50" s="23"/>
    </row>
    <row r="51" spans="1:25" s="5" customFormat="1" ht="12.75" x14ac:dyDescent="0.2">
      <c r="A51" s="19"/>
      <c r="B51" s="19"/>
      <c r="C51" s="19"/>
      <c r="D51" s="19"/>
      <c r="E51" s="19"/>
      <c r="F51" s="19"/>
      <c r="G51" s="19"/>
      <c r="H51" s="19"/>
      <c r="I51" s="19"/>
      <c r="J51" s="19"/>
      <c r="K51" s="19"/>
      <c r="M51" s="26"/>
      <c r="N51" s="26"/>
      <c r="O51" s="26"/>
      <c r="P51" s="26"/>
      <c r="Q51" s="26"/>
      <c r="R51" s="27"/>
      <c r="S51" s="27"/>
      <c r="T51" s="23"/>
      <c r="U51" s="23"/>
      <c r="V51" s="23"/>
      <c r="W51" s="23"/>
      <c r="X51" s="23"/>
      <c r="Y51" s="23"/>
    </row>
    <row r="52" spans="1:25" s="5" customFormat="1" ht="12.75" customHeight="1" x14ac:dyDescent="0.2">
      <c r="A52" s="19"/>
      <c r="B52" s="20" t="s">
        <v>27</v>
      </c>
      <c r="C52" s="19"/>
      <c r="D52" s="19"/>
      <c r="E52" s="19"/>
      <c r="F52" s="19"/>
      <c r="G52" s="19"/>
      <c r="H52" s="19"/>
      <c r="I52" s="19"/>
      <c r="J52" s="19"/>
      <c r="K52" s="19"/>
      <c r="M52" s="26"/>
      <c r="N52" s="26"/>
      <c r="O52" s="26"/>
      <c r="P52" s="26"/>
      <c r="Q52" s="26"/>
      <c r="R52" s="27"/>
      <c r="S52" s="27"/>
      <c r="T52" s="23"/>
      <c r="U52" s="23"/>
      <c r="V52" s="23"/>
      <c r="W52" s="23"/>
      <c r="X52" s="23"/>
      <c r="Y52" s="23"/>
    </row>
    <row r="53" spans="1:25" s="5" customFormat="1" ht="12.75" x14ac:dyDescent="0.2">
      <c r="A53" s="19"/>
      <c r="B53" s="19"/>
      <c r="C53" s="19"/>
      <c r="D53" s="19"/>
      <c r="E53" s="19"/>
      <c r="F53" s="19"/>
      <c r="G53" s="19"/>
      <c r="H53" s="19"/>
      <c r="I53" s="19"/>
      <c r="J53" s="19"/>
      <c r="K53" s="19"/>
      <c r="M53" s="26"/>
      <c r="N53" s="26"/>
      <c r="O53" s="26"/>
      <c r="P53" s="26"/>
      <c r="Q53" s="26"/>
      <c r="R53" s="27"/>
      <c r="S53" s="27"/>
      <c r="T53" s="23"/>
      <c r="U53" s="23"/>
      <c r="V53" s="23"/>
      <c r="W53" s="23"/>
      <c r="X53" s="23"/>
      <c r="Y53" s="23"/>
    </row>
    <row r="54" spans="1:25" s="5" customFormat="1" ht="12.75" customHeight="1" x14ac:dyDescent="0.2">
      <c r="A54" s="19"/>
      <c r="B54" s="34" t="s">
        <v>28</v>
      </c>
      <c r="C54" s="34"/>
      <c r="D54" s="34"/>
      <c r="E54" s="34"/>
      <c r="F54" s="34"/>
      <c r="G54" s="34"/>
      <c r="H54" s="34"/>
      <c r="I54" s="34"/>
      <c r="J54" s="34"/>
      <c r="K54" s="19"/>
      <c r="M54" s="26"/>
      <c r="N54" s="26"/>
      <c r="O54" s="26"/>
      <c r="P54" s="26"/>
      <c r="Q54" s="26"/>
      <c r="R54" s="27"/>
      <c r="S54" s="27"/>
      <c r="T54" s="23"/>
      <c r="U54" s="23"/>
      <c r="V54" s="23"/>
      <c r="W54" s="23"/>
      <c r="X54" s="23"/>
      <c r="Y54" s="23"/>
    </row>
    <row r="55" spans="1:25" s="5" customFormat="1" ht="12.75" x14ac:dyDescent="0.2">
      <c r="A55" s="19"/>
      <c r="B55" s="34"/>
      <c r="C55" s="34"/>
      <c r="D55" s="34"/>
      <c r="E55" s="34"/>
      <c r="F55" s="34"/>
      <c r="G55" s="34"/>
      <c r="H55" s="34"/>
      <c r="I55" s="34"/>
      <c r="J55" s="34"/>
      <c r="K55" s="19"/>
      <c r="M55" s="26"/>
      <c r="N55" s="26"/>
      <c r="O55" s="26"/>
      <c r="P55" s="26"/>
      <c r="Q55" s="26"/>
      <c r="R55" s="27"/>
      <c r="S55" s="27"/>
      <c r="T55" s="23"/>
      <c r="U55" s="23"/>
      <c r="V55" s="23"/>
      <c r="W55" s="23"/>
      <c r="X55" s="23"/>
      <c r="Y55" s="23"/>
    </row>
    <row r="56" spans="1:25" s="5" customFormat="1" ht="12.75" x14ac:dyDescent="0.2">
      <c r="A56" s="19"/>
      <c r="B56" s="34"/>
      <c r="C56" s="34"/>
      <c r="D56" s="34"/>
      <c r="E56" s="34"/>
      <c r="F56" s="34"/>
      <c r="G56" s="34"/>
      <c r="H56" s="34"/>
      <c r="I56" s="34"/>
      <c r="J56" s="34"/>
      <c r="K56" s="19"/>
      <c r="M56" s="26"/>
      <c r="N56" s="26"/>
      <c r="O56" s="26"/>
      <c r="P56" s="26"/>
      <c r="Q56" s="26"/>
      <c r="R56" s="27"/>
      <c r="S56" s="27"/>
      <c r="T56" s="23"/>
      <c r="U56" s="23"/>
      <c r="V56" s="23"/>
      <c r="W56" s="23"/>
      <c r="X56" s="23"/>
      <c r="Y56" s="23"/>
    </row>
    <row r="57" spans="1:25" s="5" customFormat="1" ht="12.75" x14ac:dyDescent="0.2">
      <c r="A57" s="19"/>
      <c r="B57" s="19"/>
      <c r="C57" s="19"/>
      <c r="D57" s="19"/>
      <c r="F57" s="31" t="s">
        <v>29</v>
      </c>
      <c r="G57" s="19"/>
      <c r="H57" s="19"/>
      <c r="I57" s="19"/>
      <c r="J57" s="19"/>
      <c r="K57" s="19"/>
      <c r="M57" s="26"/>
      <c r="N57" s="26"/>
      <c r="O57" s="26"/>
      <c r="P57" s="26"/>
      <c r="Q57" s="26"/>
      <c r="R57" s="27"/>
      <c r="S57" s="27"/>
      <c r="T57" s="23"/>
      <c r="U57" s="23"/>
      <c r="V57" s="23"/>
      <c r="W57" s="23"/>
      <c r="X57" s="23"/>
      <c r="Y57" s="23"/>
    </row>
    <row r="58" spans="1:25" s="5" customFormat="1" ht="12.75" x14ac:dyDescent="0.2">
      <c r="A58" s="19"/>
      <c r="B58" s="19"/>
      <c r="C58" s="19"/>
      <c r="D58" s="19"/>
      <c r="E58" s="19"/>
      <c r="F58" s="19"/>
      <c r="G58" s="19"/>
      <c r="H58" s="19"/>
      <c r="I58" s="19"/>
      <c r="J58" s="19"/>
      <c r="K58" s="19"/>
      <c r="M58" s="26"/>
      <c r="N58" s="26"/>
      <c r="O58" s="26"/>
      <c r="P58" s="26"/>
      <c r="Q58" s="26"/>
      <c r="R58" s="27"/>
      <c r="S58" s="27"/>
      <c r="T58" s="23"/>
      <c r="U58" s="23"/>
      <c r="V58" s="23"/>
      <c r="W58" s="23"/>
      <c r="X58" s="23"/>
      <c r="Y58" s="23"/>
    </row>
    <row r="59" spans="1:25" s="5" customFormat="1" ht="12.75" x14ac:dyDescent="0.2">
      <c r="A59" s="19"/>
      <c r="B59" s="19" t="s">
        <v>30</v>
      </c>
      <c r="C59" s="19"/>
      <c r="D59" s="19"/>
      <c r="E59" s="19"/>
      <c r="F59" s="19"/>
      <c r="G59" s="19"/>
      <c r="H59" s="19"/>
      <c r="I59" s="19"/>
      <c r="J59" s="19"/>
      <c r="K59" s="19"/>
      <c r="M59" s="26"/>
      <c r="N59" s="26"/>
      <c r="O59" s="26"/>
      <c r="P59" s="26"/>
      <c r="Q59" s="26"/>
      <c r="R59" s="27"/>
      <c r="S59" s="27"/>
      <c r="T59" s="23"/>
      <c r="U59" s="23"/>
      <c r="V59" s="23"/>
      <c r="W59" s="23"/>
      <c r="X59" s="23"/>
      <c r="Y59" s="23"/>
    </row>
    <row r="60" spans="1:25" s="5" customFormat="1" ht="12.75" x14ac:dyDescent="0.2">
      <c r="A60" s="19"/>
      <c r="C60" s="19"/>
      <c r="D60" s="19"/>
      <c r="F60" s="31" t="s">
        <v>31</v>
      </c>
      <c r="G60" s="21"/>
      <c r="H60" s="19"/>
      <c r="I60" s="19"/>
      <c r="J60" s="19"/>
      <c r="K60" s="19"/>
      <c r="M60" s="26"/>
      <c r="N60" s="26"/>
      <c r="O60" s="26"/>
      <c r="P60" s="26"/>
      <c r="Q60" s="26"/>
      <c r="R60" s="27"/>
      <c r="S60" s="27"/>
      <c r="T60" s="23"/>
      <c r="U60" s="23"/>
      <c r="V60" s="23"/>
      <c r="W60" s="23"/>
      <c r="X60" s="23"/>
      <c r="Y60" s="23"/>
    </row>
    <row r="61" spans="1:25" s="5" customFormat="1" ht="12.75" x14ac:dyDescent="0.2">
      <c r="A61" s="19"/>
      <c r="J61" s="19"/>
      <c r="K61" s="19"/>
      <c r="M61" s="26"/>
      <c r="N61" s="26"/>
      <c r="O61" s="26"/>
      <c r="P61" s="26"/>
      <c r="Q61" s="26"/>
      <c r="R61" s="27"/>
      <c r="S61" s="27"/>
      <c r="T61" s="23"/>
      <c r="U61" s="23"/>
      <c r="V61" s="23"/>
      <c r="W61" s="23"/>
      <c r="X61" s="23"/>
      <c r="Y61" s="23"/>
    </row>
    <row r="62" spans="1:25" s="5" customFormat="1" ht="12.75" x14ac:dyDescent="0.2">
      <c r="A62" s="19"/>
      <c r="B62" s="19"/>
      <c r="C62" s="19"/>
      <c r="D62" s="19"/>
      <c r="E62" s="19"/>
      <c r="F62" s="19"/>
      <c r="G62" s="19"/>
      <c r="H62" s="19"/>
      <c r="I62" s="19"/>
      <c r="J62" s="19"/>
      <c r="K62" s="19"/>
      <c r="M62" s="26"/>
      <c r="N62" s="26"/>
      <c r="O62" s="26"/>
      <c r="P62" s="26"/>
      <c r="Q62" s="26"/>
      <c r="R62" s="27"/>
      <c r="S62" s="27"/>
      <c r="T62" s="23"/>
      <c r="U62" s="23"/>
      <c r="V62" s="23"/>
      <c r="W62" s="23"/>
      <c r="X62" s="23"/>
      <c r="Y62" s="2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display="www.abbottaerospace.com/library/xl-viking" xr:uid="{00000000-0004-0000-0000-000001000000}"/>
    <hyperlink ref="F60" r:id="rId3" xr:uid="{00000000-0004-0000-0000-000002000000}"/>
    <hyperlink ref="F57" r:id="rId4" display="www.abbottaerospace.com/library/donate" xr:uid="{00000000-0004-0000-0000-000003000000}"/>
    <hyperlink ref="F25" r:id="rId5" display="www.abbottaerospace.com/library/subscribe" xr:uid="{00000000-0004-0000-0000-000004000000}"/>
  </hyperlinks>
  <pageMargins left="0.47244094488188981" right="0.23622047244094491" top="0.31496062992125984" bottom="0.82677165354330717" header="0.31496062992125984" footer="0.47244094488188981"/>
  <pageSetup scale="95" orientation="portrait" r:id="rId6"/>
  <headerFooter alignWithMargins="0">
    <oddFooter>&amp;C&amp;"Arial,Bold"ABBOTT AEROSPACE INC. PROPRIETARY INFORMATION&amp;"Arial,Regular"
Subject to restrictions on the cover or first page</oddFooter>
  </headerFooter>
  <drawing r:id="rId7"/>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070CE-2F86-4C60-AAB6-DC266976B394}">
  <sheetPr>
    <tabColor indexed="49"/>
  </sheetPr>
  <dimension ref="A1:GC59"/>
  <sheetViews>
    <sheetView tabSelected="1" view="pageBreakPreview" zoomScale="85" zoomScaleNormal="100" zoomScaleSheetLayoutView="85" workbookViewId="0">
      <selection activeCell="J62" sqref="J62"/>
    </sheetView>
  </sheetViews>
  <sheetFormatPr defaultRowHeight="12.75" x14ac:dyDescent="0.2"/>
  <cols>
    <col min="1" max="11" width="9" style="5" customWidth="1"/>
    <col min="12" max="12" width="4" style="23" customWidth="1"/>
    <col min="13" max="13" width="5.85546875" style="41" customWidth="1"/>
    <col min="14" max="14" width="4.42578125" style="39" customWidth="1"/>
    <col min="15" max="17" width="4.42578125" style="41" customWidth="1"/>
    <col min="18" max="18" width="3.5703125" style="45" customWidth="1"/>
    <col min="19" max="19" width="5.42578125" style="45" customWidth="1"/>
    <col min="20" max="20" width="6.5703125" style="47" customWidth="1"/>
    <col min="21" max="21" width="6.7109375" style="47" customWidth="1"/>
    <col min="22" max="30" width="6.5703125" style="47" customWidth="1"/>
    <col min="31" max="171" width="9.140625" style="13"/>
    <col min="172" max="16384" width="9.140625" style="5"/>
  </cols>
  <sheetData>
    <row r="1" spans="1:185" x14ac:dyDescent="0.2">
      <c r="A1" s="1"/>
      <c r="B1" s="2" t="s">
        <v>1</v>
      </c>
      <c r="C1" s="3" t="s">
        <v>32</v>
      </c>
      <c r="D1" s="1"/>
      <c r="E1" s="1"/>
      <c r="F1" s="2" t="s">
        <v>8</v>
      </c>
      <c r="G1" s="4">
        <f>X1</f>
        <v>1</v>
      </c>
      <c r="H1" s="1"/>
      <c r="I1" s="1"/>
      <c r="J1" s="1"/>
      <c r="K1" s="1"/>
      <c r="L1" s="5"/>
      <c r="M1" s="36" t="s">
        <v>33</v>
      </c>
      <c r="N1" s="36" t="s">
        <v>34</v>
      </c>
      <c r="O1" s="36" t="s">
        <v>35</v>
      </c>
      <c r="P1" s="36" t="s">
        <v>35</v>
      </c>
      <c r="Q1" s="36" t="s">
        <v>35</v>
      </c>
      <c r="R1" s="36" t="s">
        <v>36</v>
      </c>
      <c r="S1" s="37" t="s">
        <v>37</v>
      </c>
      <c r="T1" s="38" t="s">
        <v>38</v>
      </c>
      <c r="U1" s="5"/>
      <c r="V1" s="5"/>
      <c r="W1" s="6" t="s">
        <v>39</v>
      </c>
      <c r="X1" s="7">
        <f>SUM(M:M)</f>
        <v>1</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85" x14ac:dyDescent="0.2">
      <c r="A2" s="1"/>
      <c r="B2" s="2" t="s">
        <v>2</v>
      </c>
      <c r="C2" s="3" t="s">
        <v>0</v>
      </c>
      <c r="D2" s="1"/>
      <c r="E2" s="1"/>
      <c r="F2" s="2" t="s">
        <v>5</v>
      </c>
      <c r="G2" s="3" t="s">
        <v>40</v>
      </c>
      <c r="H2" s="1"/>
      <c r="I2" s="1"/>
      <c r="J2" s="1"/>
      <c r="K2" s="1"/>
      <c r="L2" s="5"/>
      <c r="M2" s="39" t="s">
        <v>41</v>
      </c>
      <c r="N2" s="39" t="s">
        <v>41</v>
      </c>
      <c r="O2" s="39" t="s">
        <v>34</v>
      </c>
      <c r="P2" s="39" t="s">
        <v>34</v>
      </c>
      <c r="Q2" s="39" t="s">
        <v>34</v>
      </c>
      <c r="R2" s="39" t="s">
        <v>41</v>
      </c>
      <c r="S2" s="40" t="s">
        <v>41</v>
      </c>
      <c r="T2" s="41"/>
      <c r="U2" s="5"/>
      <c r="V2" s="5"/>
      <c r="W2" s="6" t="s">
        <v>42</v>
      </c>
      <c r="X2" s="7">
        <f>SUM(N:N)</f>
        <v>0</v>
      </c>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row>
    <row r="3" spans="1:185" x14ac:dyDescent="0.2">
      <c r="A3" s="1"/>
      <c r="B3" s="2" t="s">
        <v>3</v>
      </c>
      <c r="C3" s="8" t="s">
        <v>43</v>
      </c>
      <c r="D3" s="1"/>
      <c r="E3" s="1"/>
      <c r="F3" s="2" t="s">
        <v>4</v>
      </c>
      <c r="G3" s="3" t="s">
        <v>44</v>
      </c>
      <c r="H3" s="1"/>
      <c r="I3" s="1"/>
      <c r="J3" s="1"/>
      <c r="K3" s="1"/>
      <c r="L3" s="5"/>
      <c r="M3" s="39"/>
      <c r="O3" s="39"/>
      <c r="P3" s="39"/>
      <c r="Q3" s="39"/>
      <c r="R3" s="39"/>
      <c r="S3" s="40"/>
      <c r="T3" s="41"/>
      <c r="U3" s="5"/>
      <c r="V3" s="5"/>
      <c r="W3" s="6" t="s">
        <v>45</v>
      </c>
      <c r="X3" s="7">
        <f>SUM(O:O)</f>
        <v>0</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row>
    <row r="4" spans="1:185" x14ac:dyDescent="0.2">
      <c r="A4" s="1"/>
      <c r="B4" s="2" t="s">
        <v>9</v>
      </c>
      <c r="C4" s="4"/>
      <c r="D4" s="1"/>
      <c r="E4" s="1"/>
      <c r="F4" s="2" t="s">
        <v>10</v>
      </c>
      <c r="G4" s="3" t="s">
        <v>46</v>
      </c>
      <c r="H4" s="1"/>
      <c r="I4" s="1"/>
      <c r="J4" s="1"/>
      <c r="K4" s="1"/>
      <c r="L4" s="5"/>
      <c r="M4" s="39"/>
      <c r="O4" s="39"/>
      <c r="P4" s="39"/>
      <c r="Q4" s="42"/>
      <c r="R4" s="43"/>
      <c r="S4" s="44"/>
      <c r="T4" s="41"/>
      <c r="U4" s="5"/>
      <c r="V4" s="5"/>
      <c r="W4" s="6" t="s">
        <v>45</v>
      </c>
      <c r="X4" s="7">
        <f>SUM(P:P)</f>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row>
    <row r="5" spans="1:185" x14ac:dyDescent="0.2">
      <c r="A5" s="1"/>
      <c r="B5" s="2" t="s">
        <v>11</v>
      </c>
      <c r="C5" s="4" t="s">
        <v>47</v>
      </c>
      <c r="D5" s="1"/>
      <c r="E5" s="2"/>
      <c r="F5" s="1"/>
      <c r="G5" s="1"/>
      <c r="H5" s="1"/>
      <c r="I5" s="1"/>
      <c r="J5" s="1"/>
      <c r="K5" s="1"/>
      <c r="L5" s="5"/>
      <c r="M5" s="39"/>
      <c r="O5" s="39"/>
      <c r="P5" s="39"/>
      <c r="Q5" s="42"/>
      <c r="R5" s="43"/>
      <c r="S5" s="44"/>
      <c r="T5" s="41"/>
      <c r="U5" s="5"/>
      <c r="V5" s="5"/>
      <c r="W5" s="6" t="s">
        <v>45</v>
      </c>
      <c r="X5" s="7">
        <f>SUM(Q:Q)</f>
        <v>0</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row>
    <row r="6" spans="1:185" x14ac:dyDescent="0.2">
      <c r="A6" s="1"/>
      <c r="B6" s="1" t="s">
        <v>6</v>
      </c>
      <c r="C6" s="9"/>
      <c r="D6" s="1"/>
      <c r="E6" s="1"/>
      <c r="F6" s="1"/>
      <c r="G6" s="1"/>
      <c r="H6" s="1"/>
      <c r="I6" s="1"/>
      <c r="J6" s="1"/>
      <c r="K6" s="1"/>
      <c r="L6" s="5"/>
      <c r="M6" s="39"/>
      <c r="O6" s="39"/>
      <c r="P6" s="39"/>
      <c r="Q6" s="42"/>
      <c r="R6" s="43"/>
      <c r="S6" s="44"/>
      <c r="T6" s="41"/>
      <c r="U6" s="5"/>
      <c r="V6" s="5"/>
      <c r="W6" s="6" t="s">
        <v>48</v>
      </c>
      <c r="X6" s="7">
        <f>SUM(R:R)</f>
        <v>0</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row>
    <row r="7" spans="1:185" x14ac:dyDescent="0.2">
      <c r="A7" s="1"/>
      <c r="B7" s="1"/>
      <c r="C7" s="1"/>
      <c r="D7" s="1"/>
      <c r="E7" s="1"/>
      <c r="F7" s="1"/>
      <c r="G7" s="1"/>
      <c r="H7" s="1"/>
      <c r="I7" s="1"/>
      <c r="J7" s="1"/>
      <c r="K7" s="1"/>
      <c r="L7" s="5"/>
      <c r="M7" s="39"/>
      <c r="O7" s="39"/>
      <c r="P7" s="39"/>
      <c r="Q7" s="42"/>
      <c r="R7" s="43"/>
      <c r="S7" s="44"/>
      <c r="T7" s="41"/>
      <c r="U7" s="5"/>
      <c r="V7" s="5"/>
      <c r="W7" s="6" t="s">
        <v>49</v>
      </c>
      <c r="X7" s="7">
        <f>SUM(S:S)</f>
        <v>0</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row>
    <row r="8" spans="1:185" x14ac:dyDescent="0.2">
      <c r="A8" s="16"/>
      <c r="E8" s="6" t="s">
        <v>1</v>
      </c>
      <c r="F8" s="7" t="str">
        <f>$C$1</f>
        <v>S. Abbott</v>
      </c>
      <c r="H8" s="10"/>
      <c r="I8" s="6" t="s">
        <v>50</v>
      </c>
      <c r="J8" s="11" t="str">
        <f>$G$2</f>
        <v>AA-SM-026-052</v>
      </c>
      <c r="K8" s="12"/>
      <c r="L8" s="13"/>
      <c r="M8" s="39"/>
      <c r="O8" s="39"/>
      <c r="P8" s="39"/>
      <c r="S8" s="46"/>
      <c r="T8" s="45"/>
      <c r="AD8" s="48"/>
    </row>
    <row r="9" spans="1:185" s="50" customFormat="1" x14ac:dyDescent="0.2">
      <c r="A9" s="5"/>
      <c r="B9" s="5"/>
      <c r="C9" s="5"/>
      <c r="D9" s="5"/>
      <c r="E9" s="6" t="s">
        <v>2</v>
      </c>
      <c r="F9" s="10" t="str">
        <f>$C$2</f>
        <v>R. Abbott</v>
      </c>
      <c r="G9" s="5"/>
      <c r="H9" s="10"/>
      <c r="I9" s="6" t="s">
        <v>51</v>
      </c>
      <c r="J9" s="12" t="str">
        <f>$G$3</f>
        <v>A</v>
      </c>
      <c r="K9" s="12"/>
      <c r="L9" s="13"/>
      <c r="M9" s="39">
        <v>1</v>
      </c>
      <c r="N9" s="39"/>
      <c r="O9" s="39"/>
      <c r="P9" s="39"/>
      <c r="Q9" s="49"/>
      <c r="R9" s="45"/>
      <c r="S9" s="46"/>
      <c r="T9" s="45"/>
      <c r="U9" s="47"/>
      <c r="V9" s="47"/>
      <c r="W9" s="47"/>
      <c r="X9" s="47"/>
      <c r="Y9" s="47"/>
      <c r="Z9" s="47"/>
      <c r="AA9" s="47"/>
      <c r="AB9" s="47"/>
      <c r="AC9" s="47"/>
      <c r="AD9" s="47"/>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row>
    <row r="10" spans="1:185" x14ac:dyDescent="0.2">
      <c r="E10" s="6" t="s">
        <v>3</v>
      </c>
      <c r="F10" s="10" t="str">
        <f>$C$3</f>
        <v>27/08/2017</v>
      </c>
      <c r="H10" s="10"/>
      <c r="I10" s="6" t="s">
        <v>52</v>
      </c>
      <c r="J10" s="7" t="str">
        <f>L10&amp;" of "&amp;$G$1</f>
        <v>1 of 1</v>
      </c>
      <c r="K10" s="10"/>
      <c r="L10" s="13">
        <f>SUM($M$1:M9)</f>
        <v>1</v>
      </c>
      <c r="M10" s="39"/>
      <c r="O10" s="39"/>
      <c r="P10" s="39"/>
      <c r="S10" s="46"/>
      <c r="T10" s="45"/>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row>
    <row r="11" spans="1:185" x14ac:dyDescent="0.2">
      <c r="E11" s="6" t="s">
        <v>53</v>
      </c>
      <c r="F11" s="10" t="str">
        <f>$C$5</f>
        <v>STANDARD SPREADSHEET METHOD</v>
      </c>
      <c r="I11" s="14"/>
      <c r="J11" s="7"/>
      <c r="L11" s="5"/>
      <c r="M11" s="39"/>
      <c r="O11" s="39"/>
      <c r="P11" s="39"/>
      <c r="S11" s="46"/>
      <c r="T11" s="45"/>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row>
    <row r="12" spans="1:185" ht="15.75" x14ac:dyDescent="0.25">
      <c r="A12" s="51"/>
      <c r="B12" s="15" t="str">
        <f>$G$4</f>
        <v>FRAMEWORK ANALYSIS - VERTICAL TRIANGLE DIST. LOAD, UPPER PEAK, SIMPLE SUPPORT</v>
      </c>
      <c r="C12" s="51"/>
      <c r="D12" s="51"/>
      <c r="E12" s="51"/>
      <c r="F12" s="51"/>
      <c r="G12" s="51"/>
      <c r="H12" s="51"/>
      <c r="I12" s="51"/>
      <c r="J12" s="51"/>
      <c r="K12" s="51"/>
      <c r="S12" s="46"/>
      <c r="T12" s="45"/>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row>
    <row r="13" spans="1:185" x14ac:dyDescent="0.2">
      <c r="A13" s="52"/>
      <c r="B13" s="53" t="s">
        <v>54</v>
      </c>
      <c r="C13" s="53"/>
      <c r="D13" s="53"/>
      <c r="E13" s="52" t="s">
        <v>55</v>
      </c>
      <c r="S13" s="46"/>
      <c r="T13" s="45"/>
    </row>
    <row r="14" spans="1:185" x14ac:dyDescent="0.2">
      <c r="E14" s="1"/>
    </row>
    <row r="15" spans="1:185" x14ac:dyDescent="0.2">
      <c r="B15" s="1"/>
      <c r="C15" s="54"/>
      <c r="D15" s="1"/>
      <c r="E15" s="1"/>
      <c r="F15" s="10" t="s">
        <v>56</v>
      </c>
      <c r="G15" s="6" t="s">
        <v>57</v>
      </c>
      <c r="H15" s="55">
        <v>19</v>
      </c>
      <c r="I15" s="5" t="s">
        <v>58</v>
      </c>
      <c r="K15" s="23"/>
      <c r="L15" s="41"/>
    </row>
    <row r="16" spans="1:185" x14ac:dyDescent="0.2">
      <c r="C16" s="1"/>
      <c r="D16" s="1"/>
      <c r="E16" s="2"/>
      <c r="G16" s="6" t="s">
        <v>59</v>
      </c>
      <c r="H16" s="55">
        <v>6</v>
      </c>
      <c r="I16" s="5" t="s">
        <v>60</v>
      </c>
      <c r="K16" s="23"/>
      <c r="L16" s="41"/>
    </row>
    <row r="17" spans="1:171" s="41" customFormat="1" x14ac:dyDescent="0.2">
      <c r="A17" s="5"/>
      <c r="B17" s="1"/>
      <c r="C17" s="5"/>
      <c r="D17" s="5"/>
      <c r="E17" s="5"/>
      <c r="F17" s="5"/>
      <c r="G17" s="6" t="s">
        <v>61</v>
      </c>
      <c r="H17" s="55">
        <v>5</v>
      </c>
      <c r="I17" s="5" t="s">
        <v>60</v>
      </c>
      <c r="J17" s="5"/>
      <c r="K17" s="23"/>
      <c r="N17" s="39"/>
      <c r="R17" s="45"/>
      <c r="S17" s="45"/>
      <c r="T17" s="47"/>
      <c r="U17" s="47"/>
      <c r="V17" s="47"/>
      <c r="W17" s="47"/>
      <c r="X17" s="47"/>
      <c r="Y17" s="47"/>
      <c r="Z17" s="47"/>
      <c r="AA17" s="47"/>
      <c r="AB17" s="47"/>
      <c r="AC17" s="47"/>
      <c r="AD17" s="47"/>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row>
    <row r="18" spans="1:171" s="41" customFormat="1" x14ac:dyDescent="0.2">
      <c r="A18" s="5"/>
      <c r="B18" s="5"/>
      <c r="C18" s="5"/>
      <c r="D18" s="5"/>
      <c r="E18" s="5"/>
      <c r="F18" s="5"/>
      <c r="G18" s="23"/>
      <c r="H18" s="23"/>
      <c r="I18" s="23"/>
      <c r="J18" s="23"/>
      <c r="K18" s="23"/>
      <c r="N18" s="39"/>
      <c r="R18" s="45"/>
      <c r="S18" s="45"/>
      <c r="T18" s="47"/>
      <c r="U18" s="47"/>
      <c r="V18" s="47"/>
      <c r="W18" s="47"/>
      <c r="X18" s="47"/>
      <c r="Y18" s="47"/>
      <c r="Z18" s="47"/>
      <c r="AA18" s="47"/>
      <c r="AB18" s="47"/>
      <c r="AC18" s="47"/>
      <c r="AD18" s="47"/>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row>
    <row r="19" spans="1:171" s="41" customFormat="1" x14ac:dyDescent="0.2">
      <c r="A19" s="5"/>
      <c r="B19" s="1"/>
      <c r="C19" s="5"/>
      <c r="D19" s="5"/>
      <c r="E19" s="5"/>
      <c r="F19" s="5"/>
      <c r="G19" s="24" t="s">
        <v>62</v>
      </c>
      <c r="H19" s="56">
        <v>10</v>
      </c>
      <c r="I19" s="23" t="s">
        <v>63</v>
      </c>
      <c r="J19" s="23"/>
      <c r="K19" s="5"/>
      <c r="N19" s="39"/>
      <c r="R19" s="45"/>
      <c r="S19" s="45"/>
      <c r="T19" s="47"/>
      <c r="U19" s="47"/>
      <c r="V19" s="47"/>
      <c r="W19" s="47"/>
      <c r="X19" s="47"/>
      <c r="Y19" s="47"/>
      <c r="Z19" s="47"/>
      <c r="AA19" s="47"/>
      <c r="AB19" s="47"/>
      <c r="AC19" s="47"/>
      <c r="AD19" s="47"/>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row>
    <row r="20" spans="1:171" s="41" customFormat="1" x14ac:dyDescent="0.2">
      <c r="A20" s="5"/>
      <c r="B20" s="1"/>
      <c r="C20" s="5"/>
      <c r="D20" s="5"/>
      <c r="E20" s="5"/>
      <c r="F20" s="5"/>
      <c r="G20" s="24" t="s">
        <v>64</v>
      </c>
      <c r="H20" s="57">
        <v>40</v>
      </c>
      <c r="I20" s="23" t="s">
        <v>60</v>
      </c>
      <c r="J20" s="23"/>
      <c r="K20" s="5"/>
      <c r="N20" s="39"/>
      <c r="R20" s="45"/>
      <c r="S20" s="45"/>
      <c r="T20" s="47"/>
      <c r="U20" s="47"/>
      <c r="V20" s="47"/>
      <c r="W20" s="47"/>
      <c r="X20" s="47"/>
      <c r="Y20" s="47"/>
      <c r="Z20" s="47"/>
      <c r="AA20" s="47"/>
      <c r="AB20" s="47"/>
      <c r="AC20" s="47"/>
      <c r="AD20" s="47"/>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row>
    <row r="21" spans="1:171" s="41" customFormat="1" x14ac:dyDescent="0.2">
      <c r="A21" s="5"/>
      <c r="B21" s="1"/>
      <c r="C21" s="54"/>
      <c r="D21" s="58"/>
      <c r="E21" s="59"/>
      <c r="F21" s="58"/>
      <c r="G21" s="60"/>
      <c r="H21" s="57"/>
      <c r="I21" s="61"/>
      <c r="J21" s="62"/>
      <c r="K21" s="23"/>
      <c r="N21" s="39"/>
      <c r="R21" s="45"/>
      <c r="S21" s="45"/>
      <c r="T21" s="47"/>
      <c r="U21" s="47"/>
      <c r="V21" s="47"/>
      <c r="W21" s="47"/>
      <c r="X21" s="47"/>
      <c r="Y21" s="47"/>
      <c r="Z21" s="47"/>
      <c r="AA21" s="47"/>
      <c r="AB21" s="47"/>
      <c r="AC21" s="47"/>
      <c r="AD21" s="47"/>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row>
    <row r="22" spans="1:171" s="41" customFormat="1" x14ac:dyDescent="0.2">
      <c r="A22" s="5"/>
      <c r="B22" s="1"/>
      <c r="C22" s="1"/>
      <c r="D22" s="58"/>
      <c r="E22" s="59"/>
      <c r="F22" s="58"/>
      <c r="G22" s="63" t="s">
        <v>65</v>
      </c>
      <c r="H22" s="64">
        <v>5</v>
      </c>
      <c r="I22" s="65" t="s">
        <v>66</v>
      </c>
      <c r="J22" s="51"/>
      <c r="K22" s="23"/>
      <c r="N22" s="39"/>
      <c r="R22" s="45"/>
      <c r="S22" s="45"/>
      <c r="T22" s="47"/>
      <c r="U22" s="47"/>
      <c r="V22" s="47"/>
      <c r="W22" s="47"/>
      <c r="X22" s="47"/>
      <c r="Y22" s="47"/>
      <c r="Z22" s="47"/>
      <c r="AA22" s="47"/>
      <c r="AB22" s="47"/>
      <c r="AC22" s="47"/>
      <c r="AD22" s="47"/>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row>
    <row r="23" spans="1:171" s="41" customFormat="1" x14ac:dyDescent="0.2">
      <c r="A23" s="5"/>
      <c r="B23" s="1"/>
      <c r="C23" s="1"/>
      <c r="D23" s="5"/>
      <c r="E23" s="5"/>
      <c r="F23" s="66"/>
      <c r="G23" s="24" t="s">
        <v>67</v>
      </c>
      <c r="H23" s="57">
        <v>54</v>
      </c>
      <c r="I23" s="23" t="s">
        <v>66</v>
      </c>
      <c r="J23" s="23"/>
      <c r="K23" s="23"/>
      <c r="N23" s="39"/>
      <c r="R23" s="45"/>
      <c r="S23" s="45"/>
      <c r="T23" s="47"/>
      <c r="U23" s="47"/>
      <c r="V23" s="47"/>
      <c r="W23" s="47"/>
      <c r="X23" s="47"/>
      <c r="Y23" s="47"/>
      <c r="Z23" s="47"/>
      <c r="AA23" s="47"/>
      <c r="AB23" s="47"/>
      <c r="AC23" s="47"/>
      <c r="AD23" s="47"/>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row>
    <row r="24" spans="1:171" s="41" customFormat="1" x14ac:dyDescent="0.2">
      <c r="A24" s="23"/>
      <c r="B24" s="23"/>
      <c r="C24" s="23"/>
      <c r="D24" s="23"/>
      <c r="E24" s="23"/>
      <c r="F24" s="5"/>
      <c r="G24" s="23"/>
      <c r="H24" s="23"/>
      <c r="I24" s="23"/>
      <c r="J24" s="23"/>
      <c r="K24" s="23"/>
      <c r="L24" s="23"/>
      <c r="N24" s="39"/>
      <c r="R24" s="45"/>
      <c r="S24" s="45"/>
      <c r="T24" s="47"/>
      <c r="U24" s="47"/>
      <c r="V24" s="47"/>
      <c r="W24" s="47"/>
      <c r="X24" s="47"/>
      <c r="Y24" s="47"/>
      <c r="Z24" s="47"/>
      <c r="AA24" s="47"/>
      <c r="AB24" s="47"/>
      <c r="AC24" s="47"/>
      <c r="AD24" s="47"/>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row>
    <row r="25" spans="1:171" s="41" customFormat="1" x14ac:dyDescent="0.2">
      <c r="A25" s="23"/>
      <c r="B25" s="23"/>
      <c r="C25" s="23"/>
      <c r="D25" s="23"/>
      <c r="E25" s="23"/>
      <c r="F25" s="23"/>
      <c r="G25" s="60" t="s">
        <v>68</v>
      </c>
      <c r="H25" s="67">
        <f>H15+H16</f>
        <v>25</v>
      </c>
      <c r="I25" s="68" t="s">
        <v>69</v>
      </c>
      <c r="J25" s="23"/>
      <c r="K25" s="23"/>
      <c r="L25" s="23"/>
      <c r="N25" s="39"/>
      <c r="R25" s="45"/>
      <c r="S25" s="45"/>
      <c r="T25" s="47"/>
      <c r="U25" s="47"/>
      <c r="V25" s="47"/>
      <c r="W25" s="47"/>
      <c r="X25" s="47"/>
      <c r="Y25" s="47"/>
      <c r="Z25" s="47"/>
      <c r="AA25" s="47"/>
      <c r="AB25" s="47"/>
      <c r="AC25" s="47"/>
      <c r="AD25" s="47"/>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row>
    <row r="26" spans="1:171" s="41" customFormat="1" x14ac:dyDescent="0.2">
      <c r="A26" s="23"/>
      <c r="B26" s="23"/>
      <c r="C26" s="23"/>
      <c r="D26" s="23"/>
      <c r="E26" s="23"/>
      <c r="F26" s="23"/>
      <c r="G26" s="24" t="s">
        <v>70</v>
      </c>
      <c r="H26" s="69">
        <f>H20-H17</f>
        <v>35</v>
      </c>
      <c r="I26" s="23" t="s">
        <v>60</v>
      </c>
      <c r="J26" s="23"/>
      <c r="K26" s="23"/>
      <c r="L26" s="23"/>
      <c r="N26" s="39"/>
      <c r="R26" s="45"/>
      <c r="S26" s="45"/>
      <c r="T26" s="47"/>
      <c r="U26" s="47"/>
      <c r="V26" s="47"/>
      <c r="W26" s="47"/>
      <c r="X26" s="47"/>
      <c r="Y26" s="47"/>
      <c r="Z26" s="47"/>
      <c r="AA26" s="47"/>
      <c r="AB26" s="47"/>
      <c r="AC26" s="47"/>
      <c r="AD26" s="47"/>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row>
    <row r="27" spans="1:171" s="41" customFormat="1" x14ac:dyDescent="0.2">
      <c r="A27" s="23"/>
      <c r="B27" s="23"/>
      <c r="C27" s="23"/>
      <c r="D27" s="23"/>
      <c r="E27" s="23"/>
      <c r="F27" s="23"/>
      <c r="G27" s="23"/>
      <c r="H27" s="23"/>
      <c r="I27" s="23"/>
      <c r="J27" s="23"/>
      <c r="K27" s="23"/>
      <c r="L27" s="23"/>
      <c r="N27" s="39"/>
      <c r="R27" s="45"/>
      <c r="S27" s="45"/>
      <c r="T27" s="47"/>
      <c r="U27" s="47"/>
      <c r="V27" s="47"/>
      <c r="W27" s="47"/>
      <c r="X27" s="47"/>
      <c r="Y27" s="47"/>
      <c r="Z27" s="47"/>
      <c r="AA27" s="47"/>
      <c r="AB27" s="47"/>
      <c r="AC27" s="47"/>
      <c r="AD27" s="47"/>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row>
    <row r="28" spans="1:171" x14ac:dyDescent="0.2">
      <c r="A28" s="23"/>
      <c r="B28" s="23"/>
      <c r="C28" s="23"/>
      <c r="D28" s="23"/>
      <c r="E28" s="23"/>
      <c r="F28" s="23"/>
      <c r="G28" s="23"/>
      <c r="H28" s="23"/>
      <c r="I28" s="23"/>
      <c r="J28" s="23"/>
      <c r="K28" s="23"/>
    </row>
    <row r="29" spans="1:171" s="41" customFormat="1" x14ac:dyDescent="0.2">
      <c r="A29" s="23"/>
      <c r="B29" s="23"/>
      <c r="C29" s="23"/>
      <c r="D29" s="23"/>
      <c r="E29" s="23"/>
      <c r="F29" s="23"/>
      <c r="G29" s="23"/>
      <c r="H29" s="23"/>
      <c r="I29" s="23"/>
      <c r="J29" s="23"/>
      <c r="K29" s="23"/>
      <c r="L29" s="23"/>
      <c r="N29" s="39"/>
      <c r="R29" s="45"/>
      <c r="S29" s="45"/>
      <c r="T29" s="47"/>
      <c r="U29" s="47"/>
      <c r="V29" s="47"/>
      <c r="W29" s="47"/>
      <c r="X29" s="47"/>
      <c r="Y29" s="47"/>
      <c r="Z29" s="47"/>
      <c r="AA29" s="47"/>
      <c r="AB29" s="47"/>
      <c r="AC29" s="47"/>
      <c r="AD29" s="47"/>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row>
    <row r="30" spans="1:171" s="41" customFormat="1" x14ac:dyDescent="0.2">
      <c r="A30" s="23"/>
      <c r="B30" s="23"/>
      <c r="C30" s="23"/>
      <c r="D30" s="23"/>
      <c r="E30" s="23"/>
      <c r="F30" s="23"/>
      <c r="G30" s="23"/>
      <c r="H30" s="23"/>
      <c r="I30" s="23"/>
      <c r="J30" s="23"/>
      <c r="K30" s="23"/>
      <c r="L30" s="23"/>
      <c r="N30" s="39"/>
      <c r="R30" s="45"/>
      <c r="S30" s="45"/>
      <c r="T30" s="47"/>
      <c r="U30" s="47"/>
      <c r="V30" s="47"/>
      <c r="W30" s="47"/>
      <c r="X30" s="47"/>
      <c r="Y30" s="47"/>
      <c r="Z30" s="47"/>
      <c r="AA30" s="47"/>
      <c r="AB30" s="47"/>
      <c r="AC30" s="47"/>
      <c r="AD30" s="47"/>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row>
    <row r="31" spans="1:171" s="41" customFormat="1" x14ac:dyDescent="0.2">
      <c r="A31" s="5"/>
      <c r="B31" s="54" t="s">
        <v>71</v>
      </c>
      <c r="C31" s="23"/>
      <c r="D31" s="23"/>
      <c r="E31" s="23"/>
      <c r="F31" s="23"/>
      <c r="G31" s="23"/>
      <c r="H31" s="23"/>
      <c r="I31" s="23"/>
      <c r="J31" s="23"/>
      <c r="K31" s="23"/>
      <c r="L31" s="23"/>
      <c r="N31" s="39"/>
      <c r="R31" s="45"/>
      <c r="S31" s="45"/>
      <c r="T31" s="47"/>
      <c r="U31" s="47"/>
      <c r="V31" s="47"/>
      <c r="W31" s="47"/>
      <c r="X31" s="47"/>
      <c r="Y31" s="47"/>
      <c r="Z31" s="47"/>
      <c r="AA31" s="47"/>
      <c r="AB31" s="47"/>
      <c r="AC31" s="47"/>
      <c r="AD31" s="47"/>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row>
    <row r="32" spans="1:171" s="41" customFormat="1" x14ac:dyDescent="0.2">
      <c r="A32" s="23"/>
      <c r="B32" s="23"/>
      <c r="C32" s="23"/>
      <c r="D32" s="23"/>
      <c r="E32" s="23"/>
      <c r="F32" s="23"/>
      <c r="G32" s="23"/>
      <c r="H32" s="23"/>
      <c r="I32" s="23"/>
      <c r="J32" s="23"/>
      <c r="K32" s="23"/>
      <c r="L32" s="23"/>
      <c r="N32" s="39"/>
      <c r="R32" s="45"/>
      <c r="S32" s="45"/>
      <c r="T32" s="47"/>
      <c r="U32" s="47"/>
      <c r="V32" s="47"/>
      <c r="W32" s="47"/>
      <c r="X32" s="47"/>
      <c r="Y32" s="47"/>
      <c r="Z32" s="47"/>
      <c r="AA32" s="47"/>
      <c r="AB32" s="47"/>
      <c r="AC32" s="47"/>
      <c r="AD32" s="47"/>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row>
    <row r="33" spans="1:171" s="23" customFormat="1" x14ac:dyDescent="0.2">
      <c r="A33" s="6" t="s">
        <v>72</v>
      </c>
      <c r="B33" s="5" t="str">
        <f ca="1">[1]!xlv(B35)</f>
        <v>(I₂ × h) / (I₁ × L)</v>
      </c>
      <c r="L33" s="41"/>
      <c r="M33" s="41"/>
      <c r="N33" s="45"/>
      <c r="O33" s="45"/>
      <c r="P33" s="47"/>
      <c r="Q33" s="47"/>
      <c r="R33" s="47"/>
      <c r="S33" s="45"/>
      <c r="T33" s="47"/>
      <c r="U33" s="47"/>
      <c r="V33" s="47"/>
      <c r="W33" s="47"/>
      <c r="X33" s="47"/>
      <c r="Y33" s="47"/>
      <c r="Z33" s="47"/>
      <c r="AA33" s="47"/>
      <c r="AB33" s="47"/>
      <c r="AC33" s="47"/>
      <c r="AD33" s="47"/>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row>
    <row r="34" spans="1:171" s="23" customFormat="1" x14ac:dyDescent="0.2">
      <c r="A34" s="6" t="s">
        <v>73</v>
      </c>
      <c r="B34" s="5" t="str">
        <f>[1]!xln(B35)</f>
        <v>(54 × 25) / (5 × 40)</v>
      </c>
      <c r="L34" s="41"/>
      <c r="M34" s="41"/>
      <c r="N34" s="45"/>
      <c r="O34" s="45"/>
      <c r="P34" s="47"/>
      <c r="Q34" s="47"/>
      <c r="R34" s="47"/>
      <c r="S34" s="45"/>
      <c r="T34" s="47"/>
      <c r="U34" s="47"/>
      <c r="V34" s="47"/>
      <c r="W34" s="47"/>
      <c r="X34" s="47"/>
      <c r="Y34" s="47"/>
      <c r="Z34" s="47"/>
      <c r="AA34" s="47"/>
      <c r="AB34" s="47"/>
      <c r="AC34" s="47"/>
      <c r="AD34" s="47"/>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row>
    <row r="35" spans="1:171" s="23" customFormat="1" x14ac:dyDescent="0.2">
      <c r="A35" s="6" t="s">
        <v>72</v>
      </c>
      <c r="B35" s="70">
        <f>(H23*H25)/(H22*H20)</f>
        <v>6.75</v>
      </c>
      <c r="L35" s="71"/>
      <c r="M35" s="41"/>
      <c r="N35" s="45"/>
      <c r="O35" s="45"/>
      <c r="P35" s="47"/>
      <c r="Q35" s="47"/>
      <c r="R35" s="47"/>
      <c r="S35" s="45"/>
      <c r="T35" s="47"/>
      <c r="U35" s="47"/>
      <c r="V35" s="47"/>
      <c r="W35" s="47"/>
      <c r="X35" s="47"/>
      <c r="Y35" s="47"/>
      <c r="Z35" s="47"/>
      <c r="AA35" s="47"/>
      <c r="AB35" s="47"/>
      <c r="AC35" s="47"/>
      <c r="AD35" s="47"/>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row>
    <row r="36" spans="1:171" s="23" customFormat="1" x14ac:dyDescent="0.2">
      <c r="A36" s="5"/>
      <c r="B36" s="5"/>
      <c r="C36" s="5"/>
      <c r="L36" s="45"/>
      <c r="M36" s="45"/>
      <c r="N36" s="47"/>
      <c r="O36" s="47"/>
      <c r="P36" s="47"/>
      <c r="Q36" s="45"/>
      <c r="R36" s="47"/>
      <c r="S36" s="47"/>
      <c r="T36" s="47"/>
      <c r="U36" s="47"/>
      <c r="V36" s="47"/>
      <c r="W36" s="47"/>
      <c r="X36" s="47"/>
      <c r="Y36" s="47"/>
      <c r="Z36" s="47"/>
      <c r="AA36" s="47"/>
      <c r="AB36" s="47"/>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row>
    <row r="37" spans="1:171" s="23" customFormat="1" x14ac:dyDescent="0.2">
      <c r="A37" s="2" t="s">
        <v>74</v>
      </c>
      <c r="B37" s="72" t="str">
        <f ca="1">[1]!xlv(B39)</f>
        <v>w / (6 × L) × (2 × a + c) × (a - c)</v>
      </c>
      <c r="C37" s="73"/>
      <c r="L37" s="45"/>
      <c r="M37" s="45"/>
      <c r="N37" s="47"/>
      <c r="O37" s="47"/>
      <c r="P37" s="47"/>
      <c r="Q37" s="45"/>
      <c r="R37" s="47"/>
      <c r="S37" s="47"/>
      <c r="T37" s="47"/>
      <c r="U37" s="47"/>
      <c r="V37" s="47"/>
      <c r="W37" s="47"/>
      <c r="X37" s="47"/>
      <c r="Y37" s="47"/>
      <c r="Z37" s="47"/>
      <c r="AA37" s="47"/>
      <c r="AB37" s="47"/>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row>
    <row r="38" spans="1:171" s="23" customFormat="1" x14ac:dyDescent="0.2">
      <c r="A38" s="6" t="s">
        <v>73</v>
      </c>
      <c r="B38" s="70" t="str">
        <f>[1]!xln(B39)</f>
        <v>10 / (6 × 40) × (2 × 19 + 5) × (19 - 5)</v>
      </c>
      <c r="C38" s="5"/>
      <c r="D38" s="5"/>
      <c r="E38" s="74"/>
      <c r="F38" s="1"/>
      <c r="G38" s="5"/>
      <c r="H38" s="5"/>
      <c r="I38" s="5"/>
      <c r="J38" s="58"/>
      <c r="K38" s="1"/>
      <c r="L38" s="45"/>
      <c r="M38" s="45"/>
      <c r="N38" s="47"/>
      <c r="O38" s="47"/>
      <c r="P38" s="47"/>
      <c r="Q38" s="45"/>
      <c r="R38" s="47"/>
      <c r="S38" s="47"/>
      <c r="T38" s="47"/>
      <c r="U38" s="47"/>
      <c r="V38" s="47"/>
      <c r="W38" s="47"/>
      <c r="X38" s="47"/>
      <c r="Y38" s="47"/>
      <c r="Z38" s="47"/>
      <c r="AA38" s="47"/>
      <c r="AB38" s="47"/>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row>
    <row r="39" spans="1:171" s="23" customFormat="1" x14ac:dyDescent="0.2">
      <c r="A39" s="2" t="s">
        <v>75</v>
      </c>
      <c r="B39" s="70">
        <f>H19/(6*H20)*(2*H15+H17)*(H15-H17)</f>
        <v>25.083333333333332</v>
      </c>
      <c r="C39" s="5" t="s">
        <v>76</v>
      </c>
      <c r="F39" s="5"/>
      <c r="G39" s="5"/>
      <c r="H39" s="5"/>
      <c r="I39" s="5"/>
      <c r="J39" s="5"/>
      <c r="K39" s="5"/>
      <c r="L39" s="45"/>
      <c r="M39" s="45"/>
      <c r="N39" s="47"/>
      <c r="O39" s="47"/>
      <c r="P39" s="47"/>
      <c r="Q39" s="45"/>
      <c r="R39" s="47"/>
      <c r="S39" s="47"/>
      <c r="T39" s="47"/>
      <c r="U39" s="47"/>
      <c r="V39" s="47"/>
      <c r="W39" s="47"/>
      <c r="X39" s="47"/>
      <c r="Y39" s="47"/>
      <c r="Z39" s="47"/>
      <c r="AA39" s="47"/>
      <c r="AB39" s="47"/>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row>
    <row r="40" spans="1:171" s="23" customFormat="1" x14ac:dyDescent="0.2">
      <c r="A40" s="5"/>
      <c r="B40" s="5"/>
      <c r="C40" s="5"/>
      <c r="F40" s="5"/>
      <c r="G40" s="5"/>
      <c r="H40" s="5"/>
      <c r="I40" s="5"/>
      <c r="J40" s="5"/>
      <c r="K40" s="5"/>
      <c r="L40" s="39"/>
      <c r="M40" s="41"/>
      <c r="N40" s="41"/>
      <c r="O40" s="41"/>
      <c r="P40" s="45"/>
      <c r="Q40" s="45"/>
      <c r="R40" s="47"/>
      <c r="S40" s="47"/>
      <c r="T40" s="47"/>
      <c r="U40" s="47"/>
      <c r="V40" s="47"/>
      <c r="W40" s="47"/>
      <c r="X40" s="47"/>
      <c r="Y40" s="47"/>
      <c r="Z40" s="47"/>
      <c r="AA40" s="47"/>
      <c r="AB40" s="47"/>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row>
    <row r="41" spans="1:171" s="23" customFormat="1" x14ac:dyDescent="0.2">
      <c r="A41" s="24" t="s">
        <v>77</v>
      </c>
      <c r="B41" s="23" t="str">
        <f ca="1">[1]!xlv(B44)</f>
        <v>w / (120 × h² × (a - c)) × ( - 30 × h² × c × (a² - c²) + 20 × h² × (a³ - c³) + 15 × c × (a⁴ - c⁴) - 12 × (a⁵ - c⁵))</v>
      </c>
      <c r="F41" s="5"/>
      <c r="G41" s="5"/>
      <c r="H41" s="5"/>
      <c r="I41" s="5"/>
      <c r="J41" s="75"/>
      <c r="K41" s="5"/>
      <c r="L41" s="39"/>
      <c r="M41" s="41"/>
      <c r="N41" s="41"/>
      <c r="O41" s="41"/>
      <c r="P41" s="45"/>
      <c r="Q41" s="45"/>
      <c r="R41" s="47"/>
      <c r="S41" s="47"/>
      <c r="T41" s="47"/>
      <c r="U41" s="47"/>
      <c r="V41" s="47"/>
      <c r="W41" s="47"/>
      <c r="X41" s="47"/>
      <c r="Y41" s="47"/>
      <c r="Z41" s="47"/>
      <c r="AA41" s="47"/>
      <c r="AB41" s="47"/>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row>
    <row r="42" spans="1:171" s="23" customFormat="1" x14ac:dyDescent="0.2">
      <c r="A42" s="6" t="s">
        <v>73</v>
      </c>
      <c r="B42" s="34" t="str">
        <f>[1]!xln(B44)</f>
        <v>10 / (120 × 25² × (19 - 5)) × (-30 × 25² × 5 × (19² - 5²) + 20 × 25² × (19³ - 5³) + 15 × 5 × (19⁴ - 5⁴) - 12 × (19⁵ - 5⁵))</v>
      </c>
      <c r="C42" s="34"/>
      <c r="D42" s="34"/>
      <c r="E42" s="34"/>
      <c r="F42" s="34"/>
      <c r="G42" s="34"/>
      <c r="H42" s="34"/>
      <c r="I42" s="34"/>
      <c r="J42" s="34"/>
      <c r="L42" s="39"/>
      <c r="M42" s="41"/>
      <c r="N42" s="41"/>
      <c r="O42" s="41"/>
      <c r="P42" s="45"/>
      <c r="Q42" s="45"/>
      <c r="R42" s="47"/>
      <c r="S42" s="47"/>
      <c r="T42" s="47"/>
      <c r="U42" s="47"/>
      <c r="V42" s="47"/>
      <c r="W42" s="47"/>
      <c r="X42" s="47"/>
      <c r="Y42" s="47"/>
      <c r="Z42" s="47"/>
      <c r="AA42" s="47"/>
      <c r="AB42" s="47"/>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row>
    <row r="43" spans="1:171" s="23" customFormat="1" x14ac:dyDescent="0.2">
      <c r="B43" s="34"/>
      <c r="C43" s="34"/>
      <c r="D43" s="34"/>
      <c r="E43" s="34"/>
      <c r="F43" s="34"/>
      <c r="G43" s="34"/>
      <c r="H43" s="34"/>
      <c r="I43" s="34"/>
      <c r="J43" s="34"/>
      <c r="M43" s="41"/>
      <c r="N43" s="39"/>
      <c r="O43" s="41"/>
      <c r="P43" s="41"/>
      <c r="Q43" s="41"/>
      <c r="R43" s="45"/>
      <c r="S43" s="45"/>
      <c r="T43" s="47"/>
      <c r="U43" s="47"/>
      <c r="V43" s="47"/>
      <c r="W43" s="47"/>
      <c r="X43" s="47"/>
      <c r="Y43" s="47"/>
      <c r="Z43" s="47"/>
      <c r="AA43" s="47"/>
      <c r="AB43" s="47"/>
      <c r="AC43" s="47"/>
      <c r="AD43" s="47"/>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row>
    <row r="44" spans="1:171" s="23" customFormat="1" x14ac:dyDescent="0.2">
      <c r="A44" s="24" t="s">
        <v>77</v>
      </c>
      <c r="B44" s="76">
        <f>H19/(120*H25^2*(H15-H17))*(-30*H25^2*H17*(H15^2-H17^2)+20*H25^2*(H15^3-H17^3)+15*H17*(H15^4-H17^4)-12*(H15^5-H17^5))</f>
        <v>311.68106666666665</v>
      </c>
      <c r="D44" s="77"/>
      <c r="E44" s="58"/>
      <c r="F44" s="5"/>
      <c r="G44" s="5"/>
      <c r="H44" s="5"/>
      <c r="J44" s="22"/>
      <c r="M44" s="41"/>
      <c r="N44" s="39"/>
      <c r="O44" s="41"/>
      <c r="P44" s="41"/>
      <c r="Q44" s="41"/>
      <c r="R44" s="45"/>
      <c r="S44" s="45"/>
      <c r="T44" s="47"/>
      <c r="U44" s="47"/>
      <c r="V44" s="47"/>
      <c r="W44" s="47"/>
      <c r="X44" s="47"/>
      <c r="Y44" s="47"/>
      <c r="Z44" s="47"/>
      <c r="AA44" s="47"/>
      <c r="AB44" s="47"/>
      <c r="AC44" s="47"/>
      <c r="AD44" s="47"/>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row>
    <row r="45" spans="1:171" s="23" customFormat="1" x14ac:dyDescent="0.2">
      <c r="D45" s="77"/>
      <c r="E45" s="58"/>
      <c r="F45" s="5"/>
      <c r="G45" s="5"/>
      <c r="H45" s="5"/>
      <c r="I45" s="5"/>
      <c r="J45" s="5"/>
      <c r="K45" s="5"/>
      <c r="M45" s="41"/>
      <c r="N45" s="39"/>
      <c r="O45" s="41"/>
      <c r="P45" s="41"/>
      <c r="Q45" s="41"/>
      <c r="R45" s="45"/>
      <c r="S45" s="45"/>
      <c r="T45" s="47"/>
      <c r="U45" s="47"/>
      <c r="V45" s="47"/>
      <c r="W45" s="47"/>
      <c r="X45" s="47"/>
      <c r="Y45" s="47"/>
      <c r="Z45" s="47"/>
      <c r="AA45" s="47"/>
      <c r="AB45" s="47"/>
      <c r="AC45" s="47"/>
      <c r="AD45" s="47"/>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row>
    <row r="46" spans="1:171" s="23" customFormat="1" ht="15.75" x14ac:dyDescent="0.3">
      <c r="A46" s="2" t="s">
        <v>78</v>
      </c>
      <c r="B46" s="23" t="str">
        <f ca="1">[1]!xlv(B48)</f>
        <v>(w × (a - c)) / 2 - HF</v>
      </c>
      <c r="C46" s="5"/>
      <c r="D46" s="5"/>
      <c r="E46" s="5"/>
      <c r="F46" s="5"/>
      <c r="G46" s="5"/>
      <c r="H46" s="5"/>
      <c r="I46" s="5"/>
      <c r="J46" s="5"/>
      <c r="K46" s="5"/>
      <c r="M46" s="41"/>
      <c r="N46" s="39"/>
      <c r="O46" s="41"/>
      <c r="P46" s="41"/>
      <c r="Q46" s="41"/>
      <c r="R46" s="45"/>
      <c r="S46" s="45"/>
      <c r="T46" s="47"/>
      <c r="U46" s="47"/>
      <c r="V46" s="47"/>
      <c r="W46" s="47"/>
      <c r="X46" s="47"/>
      <c r="Y46" s="47"/>
      <c r="Z46" s="47"/>
      <c r="AA46" s="47"/>
      <c r="AB46" s="47"/>
      <c r="AC46" s="47"/>
      <c r="AD46" s="47"/>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c r="FN46" s="13"/>
      <c r="FO46" s="13"/>
    </row>
    <row r="47" spans="1:171" s="23" customFormat="1" x14ac:dyDescent="0.2">
      <c r="A47" s="6" t="s">
        <v>73</v>
      </c>
      <c r="B47" s="23" t="str">
        <f>[1]!xln(B48)</f>
        <v>(10 × (19 - 5)) / 2 - 25.2</v>
      </c>
      <c r="C47" s="5"/>
      <c r="D47" s="5"/>
      <c r="E47" s="5"/>
      <c r="F47" s="5"/>
      <c r="I47" s="5"/>
      <c r="J47" s="5"/>
      <c r="K47" s="5"/>
      <c r="M47" s="41"/>
      <c r="N47" s="39"/>
      <c r="O47" s="41"/>
      <c r="P47" s="41"/>
      <c r="Q47" s="41"/>
      <c r="R47" s="45"/>
      <c r="S47" s="45"/>
      <c r="T47" s="47"/>
      <c r="U47" s="47"/>
      <c r="V47" s="47"/>
      <c r="W47" s="47"/>
      <c r="X47" s="47"/>
      <c r="Y47" s="47"/>
      <c r="Z47" s="47"/>
      <c r="AA47" s="47"/>
      <c r="AB47" s="47"/>
      <c r="AC47" s="47"/>
      <c r="AD47" s="47"/>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row>
    <row r="48" spans="1:171" s="23" customFormat="1" ht="15.75" x14ac:dyDescent="0.3">
      <c r="A48" s="2" t="s">
        <v>78</v>
      </c>
      <c r="B48" s="76">
        <f>(H19*(H15-H17))/2-B52</f>
        <v>44.833097696969702</v>
      </c>
      <c r="C48" s="5" t="s">
        <v>76</v>
      </c>
      <c r="I48" s="5"/>
      <c r="J48" s="5"/>
      <c r="K48" s="5"/>
      <c r="M48" s="41"/>
      <c r="N48" s="39"/>
      <c r="O48" s="41"/>
      <c r="P48" s="41"/>
      <c r="Q48" s="41"/>
      <c r="R48" s="45"/>
      <c r="S48" s="45"/>
      <c r="T48" s="47"/>
      <c r="U48" s="47"/>
      <c r="V48" s="47"/>
      <c r="W48" s="47"/>
      <c r="X48" s="47"/>
      <c r="Y48" s="47"/>
      <c r="Z48" s="47"/>
      <c r="AA48" s="47"/>
      <c r="AB48" s="47"/>
      <c r="AC48" s="47"/>
      <c r="AD48" s="47"/>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row>
    <row r="49" spans="1:185" s="23" customFormat="1" x14ac:dyDescent="0.2">
      <c r="A49" s="5"/>
      <c r="C49" s="5"/>
      <c r="I49" s="5"/>
      <c r="J49" s="5"/>
      <c r="K49" s="5"/>
      <c r="M49" s="41"/>
      <c r="N49" s="39"/>
      <c r="O49" s="41"/>
      <c r="P49" s="41"/>
      <c r="Q49" s="41"/>
      <c r="R49" s="45"/>
      <c r="S49" s="45"/>
      <c r="T49" s="47"/>
      <c r="U49" s="47"/>
      <c r="V49" s="47"/>
      <c r="W49" s="47"/>
      <c r="X49" s="47"/>
      <c r="Y49" s="47"/>
      <c r="Z49" s="47"/>
      <c r="AA49" s="47"/>
      <c r="AB49" s="47"/>
      <c r="AC49" s="47"/>
      <c r="AD49" s="47"/>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5"/>
      <c r="FQ49" s="5"/>
      <c r="FR49" s="5"/>
      <c r="FS49" s="5"/>
      <c r="FT49" s="5"/>
      <c r="FU49" s="5"/>
      <c r="FV49" s="5"/>
      <c r="FW49" s="5"/>
      <c r="FX49" s="5"/>
      <c r="FY49" s="5"/>
      <c r="FZ49" s="5"/>
      <c r="GA49" s="5"/>
      <c r="GB49" s="5"/>
      <c r="GC49" s="5"/>
    </row>
    <row r="50" spans="1:185" s="23" customFormat="1" ht="15.75" x14ac:dyDescent="0.3">
      <c r="A50" s="2" t="s">
        <v>79</v>
      </c>
      <c r="B50" s="23" t="str">
        <f ca="1">[1]!xlv(B52)</f>
        <v>(V × L) / (2 × h) + (K × X₁₀) / ((2 × K + 3) × h)</v>
      </c>
      <c r="C50" s="5"/>
      <c r="G50" s="5"/>
      <c r="H50" s="5"/>
      <c r="I50" s="5"/>
      <c r="J50" s="5"/>
      <c r="K50" s="5"/>
      <c r="M50" s="41"/>
      <c r="N50" s="39"/>
      <c r="O50" s="41"/>
      <c r="P50" s="41"/>
      <c r="Q50" s="41"/>
      <c r="R50" s="45"/>
      <c r="S50" s="45"/>
      <c r="T50" s="47"/>
      <c r="U50" s="47"/>
      <c r="V50" s="47"/>
      <c r="W50" s="47"/>
      <c r="X50" s="47"/>
      <c r="Y50" s="47"/>
      <c r="Z50" s="47"/>
      <c r="AA50" s="47"/>
      <c r="AB50" s="47"/>
      <c r="AC50" s="47"/>
      <c r="AD50" s="47"/>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5"/>
      <c r="FQ50" s="5"/>
      <c r="FR50" s="5"/>
      <c r="FS50" s="5"/>
      <c r="FT50" s="5"/>
      <c r="FU50" s="5"/>
      <c r="FV50" s="5"/>
      <c r="FW50" s="5"/>
      <c r="FX50" s="5"/>
      <c r="FY50" s="5"/>
      <c r="FZ50" s="5"/>
      <c r="GA50" s="5"/>
      <c r="GB50" s="5"/>
      <c r="GC50" s="5"/>
    </row>
    <row r="51" spans="1:185" s="23" customFormat="1" x14ac:dyDescent="0.2">
      <c r="A51" s="6" t="s">
        <v>73</v>
      </c>
      <c r="B51" s="23" t="str">
        <f>[1]!xln(B52)</f>
        <v>(25.1 × 40) / (2 × 25) + (6.75 × 312) / ((2 × 6.75 + 3) × 25)</v>
      </c>
      <c r="C51" s="5"/>
      <c r="D51" s="5"/>
      <c r="E51" s="5"/>
      <c r="F51" s="5"/>
      <c r="G51" s="5"/>
      <c r="H51" s="5"/>
      <c r="I51" s="5"/>
      <c r="J51" s="5"/>
      <c r="K51" s="5"/>
      <c r="M51" s="41"/>
      <c r="N51" s="39"/>
      <c r="O51" s="41"/>
      <c r="P51" s="41"/>
      <c r="Q51" s="41"/>
      <c r="R51" s="45"/>
      <c r="S51" s="45"/>
      <c r="T51" s="47"/>
      <c r="U51" s="47"/>
      <c r="V51" s="47"/>
      <c r="W51" s="47"/>
      <c r="X51" s="47"/>
      <c r="Y51" s="47"/>
      <c r="Z51" s="47"/>
      <c r="AA51" s="47"/>
      <c r="AB51" s="47"/>
      <c r="AC51" s="47"/>
      <c r="AD51" s="47"/>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5"/>
      <c r="FQ51" s="5"/>
      <c r="FR51" s="5"/>
      <c r="FS51" s="5"/>
      <c r="FT51" s="5"/>
      <c r="FU51" s="5"/>
      <c r="FV51" s="5"/>
      <c r="FW51" s="5"/>
      <c r="FX51" s="5"/>
      <c r="FY51" s="5"/>
      <c r="FZ51" s="5"/>
      <c r="GA51" s="5"/>
      <c r="GB51" s="5"/>
      <c r="GC51" s="5"/>
    </row>
    <row r="52" spans="1:185" s="23" customFormat="1" ht="15.75" x14ac:dyDescent="0.3">
      <c r="A52" s="2" t="s">
        <v>79</v>
      </c>
      <c r="B52" s="76">
        <f>(B39*H20)/(2*H25)+(B35*B44)/((2*B35+3)*H25)</f>
        <v>25.166902303030302</v>
      </c>
      <c r="C52" s="5" t="s">
        <v>76</v>
      </c>
      <c r="D52" s="5"/>
      <c r="E52" s="5"/>
      <c r="F52" s="5"/>
      <c r="V52" s="47"/>
      <c r="W52" s="47"/>
      <c r="X52" s="47"/>
      <c r="Y52" s="47"/>
      <c r="Z52" s="47"/>
      <c r="AA52" s="47"/>
      <c r="AB52" s="47"/>
      <c r="AC52" s="47"/>
      <c r="AD52" s="47"/>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5"/>
      <c r="FQ52" s="5"/>
      <c r="FR52" s="5"/>
      <c r="FS52" s="5"/>
      <c r="FT52" s="5"/>
      <c r="FU52" s="5"/>
      <c r="FV52" s="5"/>
      <c r="FW52" s="5"/>
      <c r="FX52" s="5"/>
      <c r="FY52" s="5"/>
      <c r="FZ52" s="5"/>
      <c r="GA52" s="5"/>
      <c r="GB52" s="5"/>
      <c r="GC52" s="5"/>
    </row>
    <row r="53" spans="1:185" s="23" customFormat="1" x14ac:dyDescent="0.2">
      <c r="V53" s="47"/>
      <c r="W53" s="47"/>
      <c r="X53" s="47"/>
      <c r="Y53" s="47"/>
      <c r="Z53" s="47"/>
      <c r="AA53" s="47"/>
      <c r="AB53" s="47"/>
      <c r="AC53" s="47"/>
      <c r="AD53" s="47"/>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5"/>
      <c r="FQ53" s="5"/>
      <c r="FR53" s="5"/>
      <c r="FS53" s="5"/>
      <c r="FT53" s="5"/>
      <c r="FU53" s="5"/>
      <c r="FV53" s="5"/>
      <c r="FW53" s="5"/>
      <c r="FX53" s="5"/>
      <c r="FY53" s="5"/>
      <c r="FZ53" s="5"/>
      <c r="GA53" s="5"/>
      <c r="GB53" s="5"/>
      <c r="GC53" s="5"/>
    </row>
    <row r="57" spans="1:185" s="23" customFormat="1" x14ac:dyDescent="0.2">
      <c r="M57" s="41"/>
      <c r="N57" s="39"/>
      <c r="O57" s="41"/>
      <c r="P57" s="41"/>
      <c r="Q57" s="41"/>
      <c r="R57" s="45"/>
      <c r="S57" s="45"/>
      <c r="T57" s="47"/>
      <c r="U57" s="47"/>
      <c r="V57" s="47"/>
      <c r="W57" s="47"/>
      <c r="X57" s="47"/>
      <c r="Y57" s="47"/>
      <c r="Z57" s="47"/>
      <c r="AA57" s="47"/>
      <c r="AB57" s="47"/>
      <c r="AC57" s="47"/>
      <c r="AD57" s="47"/>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5"/>
      <c r="FQ57" s="5"/>
      <c r="FR57" s="5"/>
      <c r="FS57" s="5"/>
      <c r="FT57" s="5"/>
      <c r="FU57" s="5"/>
      <c r="FV57" s="5"/>
      <c r="FW57" s="5"/>
      <c r="FX57" s="5"/>
      <c r="FY57" s="5"/>
      <c r="FZ57" s="5"/>
      <c r="GA57" s="5"/>
      <c r="GB57" s="5"/>
      <c r="GC57" s="5"/>
    </row>
    <row r="58" spans="1:185" s="23" customFormat="1" x14ac:dyDescent="0.2">
      <c r="A58" s="78" t="s">
        <v>80</v>
      </c>
      <c r="B58" s="79"/>
      <c r="C58" s="79"/>
      <c r="D58" s="79"/>
      <c r="E58" s="79"/>
      <c r="F58" s="79"/>
      <c r="G58" s="80"/>
      <c r="H58" s="80"/>
      <c r="I58" s="80"/>
      <c r="J58" s="80"/>
      <c r="K58" s="81"/>
      <c r="M58" s="41"/>
      <c r="N58" s="39"/>
      <c r="O58" s="41"/>
      <c r="P58" s="41"/>
      <c r="Q58" s="41"/>
      <c r="R58" s="45"/>
      <c r="S58" s="45"/>
      <c r="T58" s="47"/>
      <c r="U58" s="47"/>
      <c r="V58" s="47"/>
      <c r="W58" s="47"/>
      <c r="X58" s="47"/>
      <c r="Y58" s="47"/>
      <c r="Z58" s="47"/>
      <c r="AA58" s="47"/>
      <c r="AB58" s="47"/>
      <c r="AC58" s="47"/>
      <c r="AD58" s="47"/>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5"/>
      <c r="FQ58" s="5"/>
      <c r="FR58" s="5"/>
      <c r="FS58" s="5"/>
      <c r="FT58" s="5"/>
      <c r="FU58" s="5"/>
      <c r="FV58" s="5"/>
      <c r="FW58" s="5"/>
      <c r="FX58" s="5"/>
      <c r="FY58" s="5"/>
      <c r="FZ58" s="5"/>
      <c r="GA58" s="5"/>
      <c r="GB58" s="5"/>
      <c r="GC58" s="5"/>
    </row>
    <row r="59" spans="1:185" s="23" customFormat="1" x14ac:dyDescent="0.2">
      <c r="A59" s="82"/>
      <c r="B59" s="82"/>
      <c r="C59" s="82"/>
      <c r="D59" s="83"/>
      <c r="E59" s="83"/>
      <c r="F59" s="84" t="s">
        <v>81</v>
      </c>
      <c r="G59" s="85" t="s">
        <v>82</v>
      </c>
      <c r="H59" s="86"/>
      <c r="I59" s="87"/>
      <c r="J59" s="87"/>
      <c r="K59" s="88"/>
      <c r="M59" s="41"/>
      <c r="N59" s="39"/>
      <c r="O59" s="41"/>
      <c r="P59" s="41"/>
      <c r="Q59" s="41"/>
      <c r="R59" s="45"/>
      <c r="S59" s="45"/>
      <c r="T59" s="47"/>
      <c r="U59" s="47"/>
      <c r="V59" s="47"/>
      <c r="W59" s="47"/>
      <c r="X59" s="47"/>
      <c r="Y59" s="47"/>
      <c r="Z59" s="47"/>
      <c r="AA59" s="47"/>
      <c r="AB59" s="47"/>
      <c r="AC59" s="47"/>
      <c r="AD59" s="47"/>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5"/>
      <c r="FQ59" s="5"/>
      <c r="FR59" s="5"/>
      <c r="FS59" s="5"/>
      <c r="FT59" s="5"/>
      <c r="FU59" s="5"/>
      <c r="FV59" s="5"/>
      <c r="FW59" s="5"/>
      <c r="FX59" s="5"/>
      <c r="FY59" s="5"/>
      <c r="FZ59" s="5"/>
      <c r="GA59" s="5"/>
      <c r="GB59" s="5"/>
      <c r="GC59" s="5"/>
    </row>
  </sheetData>
  <mergeCells count="2">
    <mergeCell ref="B13:D13"/>
    <mergeCell ref="B42:J43"/>
  </mergeCells>
  <hyperlinks>
    <hyperlink ref="B13" r:id="rId1" display=" (NASA TM X-73305, 1975)" xr:uid="{D64461AB-5A32-4F0E-8942-CB09F180C210}"/>
    <hyperlink ref="G59" r:id="rId2" xr:uid="{D9947C1A-15F2-4E16-B447-581EBC58898C}"/>
  </hyperlinks>
  <pageMargins left="0.47244094488188981" right="0.23622047244094491" top="0.31496062992125984" bottom="0.98425196850393704" header="0.43307086614173229" footer="0.59055118110236227"/>
  <pageSetup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vt:lpstr>
      <vt:lpstr>MAIN!Print_Area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2012-12-20T21:31:38Z</cp:lastPrinted>
  <dcterms:created xsi:type="dcterms:W3CDTF">1996-10-14T23:33:28Z</dcterms:created>
  <dcterms:modified xsi:type="dcterms:W3CDTF">2017-08-27T15:33:40Z</dcterms:modified>
  <cp:category>Engineering Spreadsheets</cp:category>
</cp:coreProperties>
</file>