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50" yWindow="-105" windowWidth="20415" windowHeight="12315" tabRatio="797" activeTab="1" xr2:uid="{00000000-000D-0000-FFFF-FFFF00000000}"/>
  </bookViews>
  <sheets>
    <sheet name="READ ME" sheetId="40" r:id="rId1"/>
    <sheet name="MAIN" sheetId="41" r:id="rId2"/>
  </sheets>
  <externalReferences>
    <externalReference r:id="rId3"/>
  </externalReferences>
  <definedNames>
    <definedName name="_xlnm.Print_Area" localSheetId="1">MAIN!$A$8:$K$111</definedName>
    <definedName name="_xlnm.Print_Area" localSheetId="0">'READ ME'!$A$8:$K$63</definedName>
    <definedName name="_xlnm.Print_Area">#REF!</definedName>
    <definedName name="sencount" hidden="1">1</definedName>
  </definedNames>
  <calcPr calcId="171027"/>
</workbook>
</file>

<file path=xl/calcChain.xml><?xml version="1.0" encoding="utf-8"?>
<calcChain xmlns="http://schemas.openxmlformats.org/spreadsheetml/2006/main">
  <c r="B64" i="41" l="1"/>
  <c r="F63" i="41"/>
  <c r="L62" i="41"/>
  <c r="F62" i="41"/>
  <c r="J61" i="41"/>
  <c r="F61" i="41"/>
  <c r="J60" i="41"/>
  <c r="F60" i="41"/>
  <c r="H25" i="41"/>
  <c r="B12" i="41"/>
  <c r="F11" i="41"/>
  <c r="L10" i="41"/>
  <c r="F10" i="41"/>
  <c r="J9" i="41"/>
  <c r="F9" i="41"/>
  <c r="J8" i="41"/>
  <c r="F8" i="41"/>
  <c r="X7" i="41"/>
  <c r="X6" i="41"/>
  <c r="X5" i="41"/>
  <c r="X4" i="41"/>
  <c r="X3" i="41"/>
  <c r="X2" i="41"/>
  <c r="X1" i="41"/>
  <c r="G1" i="41" s="1"/>
  <c r="J62" i="41" l="1"/>
  <c r="J10" i="41"/>
  <c r="H26" i="41"/>
  <c r="B34" i="41"/>
  <c r="B46" i="41"/>
  <c r="B42" i="41"/>
  <c r="C12" i="40"/>
  <c r="B44" i="41"/>
  <c r="B45" i="41"/>
  <c r="B33" i="41"/>
  <c r="B32" i="41"/>
  <c r="B40" i="41"/>
  <c r="B41" i="41"/>
  <c r="B56" i="41" l="1"/>
  <c r="B51" i="41"/>
  <c r="B72" i="41"/>
  <c r="B53" i="41"/>
  <c r="B54" i="41"/>
  <c r="B48" i="41"/>
  <c r="B49" i="41"/>
  <c r="B70" i="41"/>
  <c r="B71" i="41"/>
  <c r="B68" i="41" l="1"/>
  <c r="B38" i="41"/>
  <c r="B36" i="41"/>
  <c r="B37" i="41"/>
  <c r="B66" i="41"/>
  <c r="B67" i="41"/>
</calcChain>
</file>

<file path=xl/sharedStrings.xml><?xml version="1.0" encoding="utf-8"?>
<sst xmlns="http://schemas.openxmlformats.org/spreadsheetml/2006/main" count="144" uniqueCount="88">
  <si>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</si>
  <si>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</si>
  <si>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</si>
  <si>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</si>
  <si>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</si>
  <si>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</si>
  <si>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</si>
  <si>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</si>
  <si>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</si>
  <si>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</si>
  <si>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</si>
  <si>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</si>
  <si>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</si>
  <si>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</si>
  <si>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</si>
  <si>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</si>
  <si>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</si>
  <si>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</si>
  <si>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</si>
  <si>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</si>
  <si>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</si>
  <si>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</si>
  <si>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</si>
  <si>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</si>
  <si>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</si>
  <si>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</si>
  <si>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</si>
  <si>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</si>
  <si>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</si>
  <si>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</si>
  <si>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</si>
  <si>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</si>
  <si>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S. Abbott</t>
  </si>
  <si>
    <t xml:space="preserve">Page </t>
  </si>
  <si>
    <t>Title</t>
  </si>
  <si>
    <t>Sub</t>
  </si>
  <si>
    <t>Fig</t>
  </si>
  <si>
    <t>Table</t>
  </si>
  <si>
    <t>Running Counts</t>
  </si>
  <si>
    <t>Total Sheet Pages:</t>
  </si>
  <si>
    <t>AA-SM-026-050</t>
  </si>
  <si>
    <t>No</t>
  </si>
  <si>
    <t>Total Title No:</t>
  </si>
  <si>
    <t>27/08/2017</t>
  </si>
  <si>
    <t>A</t>
  </si>
  <si>
    <t>Total Sub No:</t>
  </si>
  <si>
    <t>FRAMEWORK ANALYSIS - VERTICAL DISTRIBUTED LOAD, FIXED SUPPORT</t>
  </si>
  <si>
    <t>STANDARD SPREADSHEET METHOD</t>
  </si>
  <si>
    <t>Total Fig No:</t>
  </si>
  <si>
    <t>Total Table No:</t>
  </si>
  <si>
    <t>Document Number:</t>
  </si>
  <si>
    <t>Revision Level :</t>
  </si>
  <si>
    <t>Page:</t>
  </si>
  <si>
    <t>Title:</t>
  </si>
  <si>
    <t>(NASA TM X-73305, 1975)</t>
  </si>
  <si>
    <t>Table B 5.1.4-1</t>
  </si>
  <si>
    <t>Input:</t>
  </si>
  <si>
    <t>a =</t>
  </si>
  <si>
    <t xml:space="preserve">in </t>
  </si>
  <si>
    <t>b =</t>
  </si>
  <si>
    <t>in</t>
  </si>
  <si>
    <t>c =</t>
  </si>
  <si>
    <t>w =</t>
  </si>
  <si>
    <t>lb/in</t>
  </si>
  <si>
    <t>L =</t>
  </si>
  <si>
    <t>Q =</t>
  </si>
  <si>
    <t>lb</t>
  </si>
  <si>
    <t xml:space="preserve">I₁ = </t>
  </si>
  <si>
    <t>in⁴ (Beam 2nd Moment of Area)</t>
  </si>
  <si>
    <t>I₂ =</t>
  </si>
  <si>
    <t>h =</t>
  </si>
  <si>
    <t>in (Height of Framework)</t>
  </si>
  <si>
    <t>d =</t>
  </si>
  <si>
    <t>Results</t>
  </si>
  <si>
    <t>K =</t>
  </si>
  <si>
    <t>=</t>
  </si>
  <si>
    <t>V =</t>
  </si>
  <si>
    <r>
      <t>V</t>
    </r>
    <r>
      <rPr>
        <sz val="7"/>
        <rFont val="Calibri"/>
        <family val="2"/>
        <scheme val="minor"/>
      </rPr>
      <t xml:space="preserve"> </t>
    </r>
    <r>
      <rPr>
        <sz val="10"/>
        <rFont val="Calibri"/>
        <family val="2"/>
        <scheme val="minor"/>
      </rPr>
      <t>=</t>
    </r>
  </si>
  <si>
    <t>X₅ =</t>
  </si>
  <si>
    <t>X₆ =</t>
  </si>
  <si>
    <r>
      <t>M</t>
    </r>
    <r>
      <rPr>
        <vertAlign val="subscript"/>
        <sz val="10"/>
        <rFont val="Calibri"/>
        <family val="2"/>
        <scheme val="minor"/>
      </rPr>
      <t>A</t>
    </r>
    <r>
      <rPr>
        <sz val="7"/>
        <rFont val="Calibri"/>
        <family val="2"/>
        <scheme val="minor"/>
      </rPr>
      <t xml:space="preserve"> </t>
    </r>
    <r>
      <rPr>
        <sz val="10"/>
        <rFont val="Calibri"/>
        <family val="2"/>
        <scheme val="minor"/>
      </rPr>
      <t>=</t>
    </r>
  </si>
  <si>
    <t>inlb</t>
  </si>
  <si>
    <r>
      <t>M</t>
    </r>
    <r>
      <rPr>
        <vertAlign val="subscript"/>
        <sz val="10"/>
        <rFont val="Calibri"/>
        <family val="2"/>
        <scheme val="minor"/>
      </rPr>
      <t>F</t>
    </r>
    <r>
      <rPr>
        <sz val="7"/>
        <rFont val="Calibri"/>
        <family val="2"/>
        <scheme val="minor"/>
      </rPr>
      <t xml:space="preserve"> </t>
    </r>
    <r>
      <rPr>
        <sz val="10"/>
        <rFont val="Calibri"/>
        <family val="2"/>
        <scheme val="minor"/>
      </rPr>
      <t>=</t>
    </r>
  </si>
  <si>
    <t>To display formula values or variables using the xln &amp; xlv functions, you need the XL-Viking add-in.</t>
  </si>
  <si>
    <t>The free version is available here:</t>
  </si>
  <si>
    <t>www.XL-Viking.com</t>
  </si>
  <si>
    <r>
      <t>H</t>
    </r>
    <r>
      <rPr>
        <vertAlign val="subscript"/>
        <sz val="10"/>
        <rFont val="Calibri"/>
        <family val="2"/>
        <scheme val="minor"/>
      </rPr>
      <t>A</t>
    </r>
    <r>
      <rPr>
        <sz val="10"/>
        <rFont val="Calibri"/>
        <family val="2"/>
        <scheme val="minor"/>
      </rPr>
      <t xml:space="preserve"> =</t>
    </r>
  </si>
  <si>
    <r>
      <t>H</t>
    </r>
    <r>
      <rPr>
        <vertAlign val="subscript"/>
        <sz val="10"/>
        <rFont val="Calibri"/>
        <family val="2"/>
        <scheme val="minor"/>
      </rPr>
      <t>F</t>
    </r>
    <r>
      <rPr>
        <sz val="1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</si>
</sst>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3"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sz val="10"/>
      <color theme="1"/>
      <name val="Calibri"/>
      <family val="2"/>
      <scheme val="minor"/>
    </font>
    <font>
      <sz val="10"/>
      <color theme="10"/>
      <name val="Calibri"/>
      <family val="2"/>
    </font>
    <font>
      <sz val="10"/>
      <color rgb="FF0000FF"/>
      <name val="Calibri"/>
      <family val="2"/>
      <scheme val="minor"/>
    </font>
    <font>
      <sz val="10"/>
      <color indexed="12"/>
      <name val="Calibri"/>
      <family val="2"/>
      <scheme val="minor"/>
    </font>
    <font>
      <sz val="7"/>
      <name val="Calibri"/>
      <family val="2"/>
      <scheme val="minor"/>
    </font>
    <font>
      <vertAlign val="subscript"/>
      <sz val="10"/>
      <name val="Calibri"/>
      <family val="2"/>
      <scheme val="minor"/>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
      <b/>
      <i/>
      <u/>
      <sz val="10"/>
      <color rgb="FF333300"/>
      <name val="Calibri"/>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7">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 fillId="0" borderId="0"/>
  </cellStyleXfs>
  <cellXfs count="97">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5" fillId="0" borderId="1" xfId="3" applyFont="1" applyBorder="1" applyAlignment="1">
      <alignment horizontal="center"/>
    </xf>
    <xf numFmtId="0" fontId="5" fillId="0" borderId="2" xfId="3" applyFont="1" applyBorder="1" applyAlignment="1">
      <alignment horizontal="center"/>
    </xf>
    <xf numFmtId="0" fontId="5" fillId="0" borderId="1" xfId="3" applyFont="1" applyBorder="1"/>
    <xf numFmtId="0" fontId="5" fillId="0" borderId="3" xfId="3" applyFont="1" applyBorder="1" applyAlignment="1">
      <alignment horizontal="center"/>
    </xf>
    <xf numFmtId="0" fontId="5" fillId="0" borderId="4" xfId="3" applyFont="1" applyBorder="1" applyAlignment="1">
      <alignment horizontal="center"/>
    </xf>
    <xf numFmtId="0" fontId="5" fillId="0" borderId="3" xfId="3" applyFont="1" applyBorder="1"/>
    <xf numFmtId="0" fontId="5" fillId="0" borderId="3" xfId="4" applyFont="1" applyBorder="1" applyAlignment="1">
      <alignment horizontal="center"/>
    </xf>
    <xf numFmtId="1" fontId="5" fillId="0" borderId="3" xfId="4" applyNumberFormat="1" applyFont="1" applyBorder="1" applyAlignment="1">
      <alignment horizontal="center"/>
    </xf>
    <xf numFmtId="1" fontId="5" fillId="0" borderId="4" xfId="4" applyNumberFormat="1" applyFont="1" applyBorder="1" applyAlignment="1">
      <alignment horizontal="center"/>
    </xf>
    <xf numFmtId="1" fontId="5" fillId="0" borderId="3" xfId="3" applyNumberFormat="1" applyFont="1" applyBorder="1" applyAlignment="1">
      <alignment horizontal="center"/>
    </xf>
    <xf numFmtId="1" fontId="5" fillId="0" borderId="4" xfId="3" applyNumberFormat="1" applyFont="1" applyBorder="1" applyAlignment="1">
      <alignment horizontal="center"/>
    </xf>
    <xf numFmtId="1" fontId="5" fillId="0" borderId="0" xfId="3" applyNumberFormat="1" applyFont="1" applyAlignment="1">
      <alignment horizontal="center"/>
    </xf>
    <xf numFmtId="165" fontId="5" fillId="0" borderId="0" xfId="3" applyNumberFormat="1" applyFont="1" applyAlignment="1">
      <alignment horizontal="center"/>
    </xf>
    <xf numFmtId="0" fontId="5" fillId="0" borderId="3" xfId="3" applyFont="1" applyBorder="1" applyAlignment="1"/>
    <xf numFmtId="0" fontId="5" fillId="0" borderId="0" xfId="3" applyFont="1" applyAlignment="1"/>
    <xf numFmtId="0" fontId="5" fillId="0" borderId="0" xfId="3" applyFont="1" applyBorder="1" applyProtection="1">
      <protection locked="0"/>
    </xf>
    <xf numFmtId="0" fontId="12" fillId="0" borderId="0" xfId="3" applyFont="1"/>
    <xf numFmtId="0" fontId="13" fillId="0" borderId="0" xfId="5" applyFont="1" applyAlignment="1" applyProtection="1">
      <alignment horizontal="left"/>
    </xf>
    <xf numFmtId="0" fontId="5" fillId="0" borderId="0" xfId="6" applyFont="1"/>
    <xf numFmtId="0" fontId="6" fillId="0" borderId="0" xfId="3" applyFont="1" applyProtection="1">
      <protection locked="0"/>
    </xf>
    <xf numFmtId="164" fontId="14" fillId="0" borderId="0" xfId="3" applyNumberFormat="1" applyFont="1" applyBorder="1"/>
    <xf numFmtId="164" fontId="14" fillId="0" borderId="0" xfId="3" applyNumberFormat="1" applyFont="1" applyBorder="1" applyAlignment="1" applyProtection="1">
      <alignment horizontal="right" vertical="center"/>
      <protection locked="0"/>
    </xf>
    <xf numFmtId="0" fontId="5" fillId="0" borderId="0" xfId="3" applyFont="1" applyAlignment="1" applyProtection="1">
      <alignment horizontal="right" vertical="center"/>
      <protection locked="0"/>
    </xf>
    <xf numFmtId="164" fontId="15" fillId="0" borderId="0" xfId="3" applyNumberFormat="1" applyFont="1" applyAlignment="1" applyProtection="1">
      <alignment horizontal="right" vertical="center"/>
      <protection locked="0"/>
    </xf>
    <xf numFmtId="0" fontId="5" fillId="0" borderId="0" xfId="3" applyFont="1" applyBorder="1" applyAlignment="1" applyProtection="1">
      <alignment horizontal="right" vertical="center"/>
      <protection locked="0"/>
    </xf>
    <xf numFmtId="1" fontId="5" fillId="0" borderId="0" xfId="3" applyNumberFormat="1" applyFont="1" applyBorder="1" applyAlignment="1" applyProtection="1">
      <alignment horizontal="left" vertical="center"/>
      <protection locked="0"/>
    </xf>
    <xf numFmtId="0" fontId="5" fillId="0" borderId="0" xfId="3" applyFont="1" applyBorder="1" applyAlignment="1" applyProtection="1">
      <alignment vertical="center"/>
      <protection locked="0"/>
    </xf>
    <xf numFmtId="0" fontId="5" fillId="0" borderId="0" xfId="3" quotePrefix="1" applyFont="1" applyBorder="1" applyAlignment="1" applyProtection="1">
      <alignment horizontal="right" vertical="center"/>
      <protection locked="0"/>
    </xf>
    <xf numFmtId="164" fontId="14" fillId="0" borderId="0" xfId="3" quotePrefix="1" applyNumberFormat="1" applyFont="1" applyBorder="1" applyAlignment="1" applyProtection="1">
      <alignment vertical="center"/>
      <protection locked="0"/>
    </xf>
    <xf numFmtId="0" fontId="5" fillId="0" borderId="0" xfId="3" applyFont="1" applyBorder="1" applyAlignment="1" applyProtection="1">
      <alignment horizontal="left" vertical="center"/>
      <protection locked="0"/>
    </xf>
    <xf numFmtId="0" fontId="5" fillId="0" borderId="0" xfId="3" quotePrefix="1" applyFont="1" applyAlignment="1" applyProtection="1">
      <alignment vertical="center"/>
      <protection locked="0"/>
    </xf>
    <xf numFmtId="164" fontId="5" fillId="0" borderId="0" xfId="3" applyNumberFormat="1" applyFont="1" applyBorder="1" applyAlignment="1" applyProtection="1">
      <alignment horizontal="right" vertical="center"/>
      <protection locked="0"/>
    </xf>
    <xf numFmtId="164" fontId="5" fillId="0" borderId="0" xfId="3" applyNumberFormat="1" applyFont="1" applyBorder="1" applyAlignment="1" applyProtection="1">
      <alignment horizontal="left"/>
      <protection locked="0"/>
    </xf>
    <xf numFmtId="164" fontId="5" fillId="0" borderId="0" xfId="3" applyNumberFormat="1" applyFont="1" applyBorder="1"/>
    <xf numFmtId="2" fontId="5" fillId="0" borderId="0" xfId="3" applyNumberFormat="1" applyFont="1"/>
    <xf numFmtId="0" fontId="5" fillId="0" borderId="5" xfId="3" applyFont="1" applyBorder="1"/>
    <xf numFmtId="2" fontId="5" fillId="0" borderId="0" xfId="3" applyNumberFormat="1" applyFont="1" applyAlignment="1" applyProtection="1">
      <alignment horizontal="left" vertical="center"/>
      <protection locked="0"/>
    </xf>
    <xf numFmtId="2" fontId="15" fillId="0" borderId="0" xfId="3" applyNumberFormat="1" applyFont="1" applyAlignment="1" applyProtection="1">
      <alignment horizontal="right" vertical="center"/>
      <protection locked="0"/>
    </xf>
    <xf numFmtId="0" fontId="5" fillId="0" borderId="0" xfId="3" applyFont="1" applyAlignment="1" applyProtection="1">
      <alignment vertical="center"/>
      <protection locked="0"/>
    </xf>
    <xf numFmtId="2" fontId="5" fillId="0" borderId="0" xfId="3" applyNumberFormat="1" applyFont="1" applyAlignment="1" applyProtection="1">
      <alignment horizontal="right" vertical="center"/>
      <protection locked="0"/>
    </xf>
    <xf numFmtId="2" fontId="5" fillId="0" borderId="0" xfId="3" applyNumberFormat="1" applyFont="1" applyBorder="1"/>
    <xf numFmtId="0" fontId="5" fillId="0" borderId="0" xfId="3" quotePrefix="1" applyFont="1" applyAlignment="1" applyProtection="1">
      <alignment horizontal="right" vertical="center"/>
      <protection locked="0"/>
    </xf>
    <xf numFmtId="0" fontId="18" fillId="0" borderId="0" xfId="3" applyFont="1" applyAlignment="1">
      <alignment horizontal="centerContinuous"/>
    </xf>
    <xf numFmtId="0" fontId="18" fillId="0" borderId="0" xfId="6" applyFont="1" applyAlignment="1">
      <alignment horizontal="centerContinuous"/>
    </xf>
    <xf numFmtId="0" fontId="19" fillId="0" borderId="0" xfId="6" applyFont="1" applyAlignment="1">
      <alignment horizontal="centerContinuous"/>
    </xf>
    <xf numFmtId="0" fontId="20" fillId="0" borderId="0" xfId="6" applyFont="1" applyBorder="1" applyAlignment="1" applyProtection="1">
      <alignment horizontal="centerContinuous"/>
      <protection locked="0"/>
    </xf>
    <xf numFmtId="0" fontId="18" fillId="0" borderId="0" xfId="6" applyFont="1"/>
    <xf numFmtId="0" fontId="18" fillId="0" borderId="0" xfId="6" applyFont="1" applyBorder="1" applyProtection="1">
      <protection locked="0"/>
    </xf>
    <xf numFmtId="0" fontId="21" fillId="0" borderId="0" xfId="6" applyFont="1" applyBorder="1" applyAlignment="1" applyProtection="1">
      <alignment horizontal="right"/>
      <protection locked="0"/>
    </xf>
    <xf numFmtId="0" fontId="22" fillId="0" borderId="0" xfId="5" applyFont="1" applyBorder="1" applyAlignment="1" applyProtection="1">
      <alignment horizontal="left"/>
      <protection locked="0"/>
    </xf>
    <xf numFmtId="0" fontId="19" fillId="0" borderId="0" xfId="6" applyFont="1"/>
    <xf numFmtId="0" fontId="19" fillId="0" borderId="0" xfId="6" applyFont="1" applyBorder="1" applyProtection="1">
      <protection locked="0"/>
    </xf>
    <xf numFmtId="0" fontId="20" fillId="0" borderId="0" xfId="6" applyFont="1" applyBorder="1" applyProtection="1">
      <protection locked="0"/>
    </xf>
    <xf numFmtId="0" fontId="14" fillId="0" borderId="0" xfId="3" applyFont="1"/>
    <xf numFmtId="164" fontId="5" fillId="0" borderId="0" xfId="3" applyNumberFormat="1" applyFont="1"/>
    <xf numFmtId="0" fontId="14" fillId="0" borderId="0" xfId="3" applyFont="1" applyAlignment="1" applyProtection="1">
      <alignment horizontal="right" vertical="center"/>
      <protection locked="0"/>
    </xf>
    <xf numFmtId="164" fontId="5" fillId="0" borderId="0" xfId="3" applyNumberFormat="1" applyFont="1" applyAlignment="1" applyProtection="1">
      <alignment horizontal="left"/>
      <protection locked="0"/>
    </xf>
    <xf numFmtId="2" fontId="5" fillId="0" borderId="0" xfId="3" applyNumberFormat="1" applyFont="1" applyProtection="1">
      <protection locked="0"/>
    </xf>
    <xf numFmtId="1" fontId="5" fillId="0" borderId="0" xfId="3" applyNumberFormat="1" applyFont="1" applyAlignment="1" applyProtection="1">
      <alignment horizontal="left" vertical="center"/>
      <protection locked="0"/>
    </xf>
    <xf numFmtId="0" fontId="14" fillId="0" borderId="0" xfId="3" quotePrefix="1" applyFont="1" applyAlignment="1" applyProtection="1">
      <alignment vertical="center"/>
      <protection locked="0"/>
    </xf>
    <xf numFmtId="0" fontId="5" fillId="0" borderId="0" xfId="3" applyFont="1" applyAlignment="1" applyProtection="1">
      <alignment horizontal="left" vertical="center"/>
      <protection locked="0"/>
    </xf>
  </cellXfs>
  <cellStyles count="7">
    <cellStyle name="Hyperlink 2" xfId="5" xr:uid="{00000000-0005-0000-0000-000000000000}"/>
    <cellStyle name="Normal" xfId="0" builtinId="0" customBuiltin="1"/>
    <cellStyle name="Normal 2" xfId="1" xr:uid="{00000000-0005-0000-0000-000002000000}"/>
    <cellStyle name="Normal 2 2" xfId="3" xr:uid="{00000000-0005-0000-0000-000003000000}"/>
    <cellStyle name="Normal 3" xfId="2" xr:uid="{00000000-0005-0000-0000-000004000000}"/>
    <cellStyle name="Normal 4" xfId="4" xr:uid="{00000000-0005-0000-0000-000005000000}"/>
    <cellStyle name="Normal 5" xfId="6" xr:uid="{C627D027-8A18-4BA6-8556-5E74B1636212}"/>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142875</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36D1AED3-8E31-4617-AA48-3DB63977FCA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174296"/>
          <a:ext cx="2502353" cy="497429"/>
        </a:xfrm>
        <a:prstGeom prst="rect">
          <a:avLst/>
        </a:prstGeom>
      </xdr:spPr>
    </xdr:pic>
    <xdr:clientData/>
  </xdr:twoCellAnchor>
  <xdr:twoCellAnchor>
    <xdr:from>
      <xdr:col>2</xdr:col>
      <xdr:colOff>21392</xdr:colOff>
      <xdr:row>15</xdr:row>
      <xdr:rowOff>158547</xdr:rowOff>
    </xdr:from>
    <xdr:to>
      <xdr:col>2</xdr:col>
      <xdr:colOff>21392</xdr:colOff>
      <xdr:row>25</xdr:row>
      <xdr:rowOff>123885</xdr:rowOff>
    </xdr:to>
    <xdr:cxnSp macro="">
      <xdr:nvCxnSpPr>
        <xdr:cNvPr id="3" name="Straight Connector 2">
          <a:extLst>
            <a:ext uri="{FF2B5EF4-FFF2-40B4-BE49-F238E27FC236}">
              <a16:creationId xmlns:a16="http://schemas.microsoft.com/office/drawing/2014/main" id="{AA7590AA-8FD9-49CA-9206-5D713ACDD750}"/>
            </a:ext>
          </a:extLst>
        </xdr:cNvPr>
        <xdr:cNvCxnSpPr/>
      </xdr:nvCxnSpPr>
      <xdr:spPr>
        <a:xfrm>
          <a:off x="1221542" y="2625522"/>
          <a:ext cx="0" cy="1584588"/>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583982</xdr:colOff>
      <xdr:row>15</xdr:row>
      <xdr:rowOff>138344</xdr:rowOff>
    </xdr:from>
    <xdr:to>
      <xdr:col>3</xdr:col>
      <xdr:colOff>583982</xdr:colOff>
      <xdr:row>25</xdr:row>
      <xdr:rowOff>119331</xdr:rowOff>
    </xdr:to>
    <xdr:cxnSp macro="">
      <xdr:nvCxnSpPr>
        <xdr:cNvPr id="4" name="Straight Connector 3">
          <a:extLst>
            <a:ext uri="{FF2B5EF4-FFF2-40B4-BE49-F238E27FC236}">
              <a16:creationId xmlns:a16="http://schemas.microsoft.com/office/drawing/2014/main" id="{6D829603-246D-4480-9AE5-D4882FD2E906}"/>
            </a:ext>
          </a:extLst>
        </xdr:cNvPr>
        <xdr:cNvCxnSpPr/>
      </xdr:nvCxnSpPr>
      <xdr:spPr>
        <a:xfrm>
          <a:off x="2384207" y="2605319"/>
          <a:ext cx="0" cy="1600237"/>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9714</xdr:colOff>
      <xdr:row>15</xdr:row>
      <xdr:rowOff>144679</xdr:rowOff>
    </xdr:from>
    <xdr:to>
      <xdr:col>3</xdr:col>
      <xdr:colOff>586609</xdr:colOff>
      <xdr:row>15</xdr:row>
      <xdr:rowOff>144679</xdr:rowOff>
    </xdr:to>
    <xdr:cxnSp macro="">
      <xdr:nvCxnSpPr>
        <xdr:cNvPr id="5" name="Straight Connector 4">
          <a:extLst>
            <a:ext uri="{FF2B5EF4-FFF2-40B4-BE49-F238E27FC236}">
              <a16:creationId xmlns:a16="http://schemas.microsoft.com/office/drawing/2014/main" id="{2B89A874-B060-4523-8581-1D59FBEFD562}"/>
            </a:ext>
          </a:extLst>
        </xdr:cNvPr>
        <xdr:cNvCxnSpPr/>
      </xdr:nvCxnSpPr>
      <xdr:spPr>
        <a:xfrm>
          <a:off x="1209864" y="2611654"/>
          <a:ext cx="1176970"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19440</xdr:colOff>
      <xdr:row>15</xdr:row>
      <xdr:rowOff>136071</xdr:rowOff>
    </xdr:from>
    <xdr:to>
      <xdr:col>4</xdr:col>
      <xdr:colOff>281863</xdr:colOff>
      <xdr:row>15</xdr:row>
      <xdr:rowOff>136072</xdr:rowOff>
    </xdr:to>
    <xdr:cxnSp macro="">
      <xdr:nvCxnSpPr>
        <xdr:cNvPr id="6" name="Straight Connector 5">
          <a:extLst>
            <a:ext uri="{FF2B5EF4-FFF2-40B4-BE49-F238E27FC236}">
              <a16:creationId xmlns:a16="http://schemas.microsoft.com/office/drawing/2014/main" id="{FA406A77-9FB1-4D4D-BCAD-305B6F6DD329}"/>
            </a:ext>
          </a:extLst>
        </xdr:cNvPr>
        <xdr:cNvCxnSpPr/>
      </xdr:nvCxnSpPr>
      <xdr:spPr>
        <a:xfrm flipV="1">
          <a:off x="2419740" y="2603046"/>
          <a:ext cx="262423" cy="1"/>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304943</xdr:colOff>
      <xdr:row>22</xdr:row>
      <xdr:rowOff>2979</xdr:rowOff>
    </xdr:from>
    <xdr:to>
      <xdr:col>2</xdr:col>
      <xdr:colOff>535879</xdr:colOff>
      <xdr:row>23</xdr:row>
      <xdr:rowOff>145905</xdr:rowOff>
    </xdr:to>
    <xdr:sp macro="" textlink="">
      <xdr:nvSpPr>
        <xdr:cNvPr id="7" name="TextBox 6">
          <a:extLst>
            <a:ext uri="{FF2B5EF4-FFF2-40B4-BE49-F238E27FC236}">
              <a16:creationId xmlns:a16="http://schemas.microsoft.com/office/drawing/2014/main" id="{4505437A-9B77-4113-881A-27311ADB5AB8}"/>
            </a:ext>
          </a:extLst>
        </xdr:cNvPr>
        <xdr:cNvSpPr txBox="1"/>
      </xdr:nvSpPr>
      <xdr:spPr>
        <a:xfrm>
          <a:off x="1505093" y="3603429"/>
          <a:ext cx="230936" cy="304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a</a:t>
          </a:r>
        </a:p>
      </xdr:txBody>
    </xdr:sp>
    <xdr:clientData/>
  </xdr:twoCellAnchor>
  <xdr:twoCellAnchor>
    <xdr:from>
      <xdr:col>2</xdr:col>
      <xdr:colOff>296884</xdr:colOff>
      <xdr:row>16</xdr:row>
      <xdr:rowOff>139800</xdr:rowOff>
    </xdr:from>
    <xdr:to>
      <xdr:col>2</xdr:col>
      <xdr:colOff>563677</xdr:colOff>
      <xdr:row>18</xdr:row>
      <xdr:rowOff>46919</xdr:rowOff>
    </xdr:to>
    <xdr:sp macro="" textlink="">
      <xdr:nvSpPr>
        <xdr:cNvPr id="8" name="TextBox 7">
          <a:extLst>
            <a:ext uri="{FF2B5EF4-FFF2-40B4-BE49-F238E27FC236}">
              <a16:creationId xmlns:a16="http://schemas.microsoft.com/office/drawing/2014/main" id="{F54466CE-46C7-43E1-B826-355158393009}"/>
            </a:ext>
          </a:extLst>
        </xdr:cNvPr>
        <xdr:cNvSpPr txBox="1"/>
      </xdr:nvSpPr>
      <xdr:spPr>
        <a:xfrm>
          <a:off x="1497034" y="2768700"/>
          <a:ext cx="266793" cy="2309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b</a:t>
          </a:r>
        </a:p>
      </xdr:txBody>
    </xdr:sp>
    <xdr:clientData/>
  </xdr:twoCellAnchor>
  <xdr:twoCellAnchor>
    <xdr:from>
      <xdr:col>4</xdr:col>
      <xdr:colOff>191719</xdr:colOff>
      <xdr:row>20</xdr:row>
      <xdr:rowOff>59248</xdr:rowOff>
    </xdr:from>
    <xdr:to>
      <xdr:col>4</xdr:col>
      <xdr:colOff>342938</xdr:colOff>
      <xdr:row>21</xdr:row>
      <xdr:rowOff>130819</xdr:rowOff>
    </xdr:to>
    <xdr:sp macro="" textlink="">
      <xdr:nvSpPr>
        <xdr:cNvPr id="9" name="TextBox 8">
          <a:extLst>
            <a:ext uri="{FF2B5EF4-FFF2-40B4-BE49-F238E27FC236}">
              <a16:creationId xmlns:a16="http://schemas.microsoft.com/office/drawing/2014/main" id="{C16F9F87-EBA6-4CC0-81BE-34D1106A4C1B}"/>
            </a:ext>
          </a:extLst>
        </xdr:cNvPr>
        <xdr:cNvSpPr txBox="1"/>
      </xdr:nvSpPr>
      <xdr:spPr>
        <a:xfrm>
          <a:off x="2592019" y="3335848"/>
          <a:ext cx="151219" cy="2334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h</a:t>
          </a:r>
        </a:p>
      </xdr:txBody>
    </xdr:sp>
    <xdr:clientData/>
  </xdr:twoCellAnchor>
  <xdr:twoCellAnchor>
    <xdr:from>
      <xdr:col>4</xdr:col>
      <xdr:colOff>224307</xdr:colOff>
      <xdr:row>15</xdr:row>
      <xdr:rowOff>136072</xdr:rowOff>
    </xdr:from>
    <xdr:to>
      <xdr:col>4</xdr:col>
      <xdr:colOff>226946</xdr:colOff>
      <xdr:row>25</xdr:row>
      <xdr:rowOff>117807</xdr:rowOff>
    </xdr:to>
    <xdr:cxnSp macro="">
      <xdr:nvCxnSpPr>
        <xdr:cNvPr id="10" name="Straight Arrow Connector 9">
          <a:extLst>
            <a:ext uri="{FF2B5EF4-FFF2-40B4-BE49-F238E27FC236}">
              <a16:creationId xmlns:a16="http://schemas.microsoft.com/office/drawing/2014/main" id="{8DB47ED2-9A11-459F-8EEC-0C4808F9F173}"/>
            </a:ext>
          </a:extLst>
        </xdr:cNvPr>
        <xdr:cNvCxnSpPr/>
      </xdr:nvCxnSpPr>
      <xdr:spPr>
        <a:xfrm flipV="1">
          <a:off x="2624607" y="2603047"/>
          <a:ext cx="2639" cy="1600985"/>
        </a:xfrm>
        <a:prstGeom prst="straightConnector1">
          <a:avLst/>
        </a:prstGeom>
        <a:ln w="9525">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462766</xdr:colOff>
      <xdr:row>21</xdr:row>
      <xdr:rowOff>152280</xdr:rowOff>
    </xdr:from>
    <xdr:to>
      <xdr:col>2</xdr:col>
      <xdr:colOff>11866</xdr:colOff>
      <xdr:row>23</xdr:row>
      <xdr:rowOff>47696</xdr:rowOff>
    </xdr:to>
    <xdr:sp macro="" textlink="">
      <xdr:nvSpPr>
        <xdr:cNvPr id="11" name="TextBox 10">
          <a:extLst>
            <a:ext uri="{FF2B5EF4-FFF2-40B4-BE49-F238E27FC236}">
              <a16:creationId xmlns:a16="http://schemas.microsoft.com/office/drawing/2014/main" id="{F37F579B-320F-42D2-B3E4-87BC106324D9}"/>
            </a:ext>
          </a:extLst>
        </xdr:cNvPr>
        <xdr:cNvSpPr txBox="1"/>
      </xdr:nvSpPr>
      <xdr:spPr>
        <a:xfrm flipH="1">
          <a:off x="1062841" y="3590805"/>
          <a:ext cx="149175" cy="2192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B</a:t>
          </a:r>
        </a:p>
      </xdr:txBody>
    </xdr:sp>
    <xdr:clientData/>
  </xdr:twoCellAnchor>
  <xdr:twoCellAnchor>
    <xdr:from>
      <xdr:col>1</xdr:col>
      <xdr:colOff>416191</xdr:colOff>
      <xdr:row>17</xdr:row>
      <xdr:rowOff>133384</xdr:rowOff>
    </xdr:from>
    <xdr:to>
      <xdr:col>1</xdr:col>
      <xdr:colOff>600782</xdr:colOff>
      <xdr:row>19</xdr:row>
      <xdr:rowOff>44812</xdr:rowOff>
    </xdr:to>
    <xdr:sp macro="" textlink="">
      <xdr:nvSpPr>
        <xdr:cNvPr id="12" name="TextBox 11">
          <a:extLst>
            <a:ext uri="{FF2B5EF4-FFF2-40B4-BE49-F238E27FC236}">
              <a16:creationId xmlns:a16="http://schemas.microsoft.com/office/drawing/2014/main" id="{C96BF7CF-134B-4AEF-AF95-28F876679106}"/>
            </a:ext>
          </a:extLst>
        </xdr:cNvPr>
        <xdr:cNvSpPr txBox="1"/>
      </xdr:nvSpPr>
      <xdr:spPr>
        <a:xfrm>
          <a:off x="1016266" y="2924209"/>
          <a:ext cx="184591" cy="2352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C</a:t>
          </a:r>
        </a:p>
      </xdr:txBody>
    </xdr:sp>
    <xdr:clientData/>
  </xdr:twoCellAnchor>
  <xdr:twoCellAnchor>
    <xdr:from>
      <xdr:col>1</xdr:col>
      <xdr:colOff>384121</xdr:colOff>
      <xdr:row>14</xdr:row>
      <xdr:rowOff>157707</xdr:rowOff>
    </xdr:from>
    <xdr:to>
      <xdr:col>1</xdr:col>
      <xdr:colOff>554139</xdr:colOff>
      <xdr:row>16</xdr:row>
      <xdr:rowOff>52957</xdr:rowOff>
    </xdr:to>
    <xdr:sp macro="" textlink="">
      <xdr:nvSpPr>
        <xdr:cNvPr id="13" name="TextBox 12">
          <a:extLst>
            <a:ext uri="{FF2B5EF4-FFF2-40B4-BE49-F238E27FC236}">
              <a16:creationId xmlns:a16="http://schemas.microsoft.com/office/drawing/2014/main" id="{F200EFCB-5061-4EBB-B4D1-C08998AEEECB}"/>
            </a:ext>
          </a:extLst>
        </xdr:cNvPr>
        <xdr:cNvSpPr txBox="1"/>
      </xdr:nvSpPr>
      <xdr:spPr>
        <a:xfrm>
          <a:off x="984196" y="2462757"/>
          <a:ext cx="170018" cy="2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D</a:t>
          </a:r>
        </a:p>
      </xdr:txBody>
    </xdr:sp>
    <xdr:clientData/>
  </xdr:twoCellAnchor>
  <xdr:twoCellAnchor>
    <xdr:from>
      <xdr:col>2</xdr:col>
      <xdr:colOff>517337</xdr:colOff>
      <xdr:row>13</xdr:row>
      <xdr:rowOff>78199</xdr:rowOff>
    </xdr:from>
    <xdr:to>
      <xdr:col>3</xdr:col>
      <xdr:colOff>76242</xdr:colOff>
      <xdr:row>14</xdr:row>
      <xdr:rowOff>155124</xdr:rowOff>
    </xdr:to>
    <xdr:sp macro="" textlink="">
      <xdr:nvSpPr>
        <xdr:cNvPr id="14" name="TextBox 13">
          <a:extLst>
            <a:ext uri="{FF2B5EF4-FFF2-40B4-BE49-F238E27FC236}">
              <a16:creationId xmlns:a16="http://schemas.microsoft.com/office/drawing/2014/main" id="{2A3D47DD-C689-48D6-AC22-B62878A5BE33}"/>
            </a:ext>
          </a:extLst>
        </xdr:cNvPr>
        <xdr:cNvSpPr txBox="1"/>
      </xdr:nvSpPr>
      <xdr:spPr>
        <a:xfrm>
          <a:off x="1717487" y="2221324"/>
          <a:ext cx="158980" cy="238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t>L</a:t>
          </a:r>
        </a:p>
      </xdr:txBody>
    </xdr:sp>
    <xdr:clientData/>
  </xdr:twoCellAnchor>
  <xdr:twoCellAnchor>
    <xdr:from>
      <xdr:col>2</xdr:col>
      <xdr:colOff>32288</xdr:colOff>
      <xdr:row>14</xdr:row>
      <xdr:rowOff>110504</xdr:rowOff>
    </xdr:from>
    <xdr:to>
      <xdr:col>3</xdr:col>
      <xdr:colOff>597045</xdr:colOff>
      <xdr:row>14</xdr:row>
      <xdr:rowOff>110504</xdr:rowOff>
    </xdr:to>
    <xdr:cxnSp macro="">
      <xdr:nvCxnSpPr>
        <xdr:cNvPr id="15" name="Straight Arrow Connector 14">
          <a:extLst>
            <a:ext uri="{FF2B5EF4-FFF2-40B4-BE49-F238E27FC236}">
              <a16:creationId xmlns:a16="http://schemas.microsoft.com/office/drawing/2014/main" id="{2598B901-7F9A-4AED-A46B-04B91817912D}"/>
            </a:ext>
          </a:extLst>
        </xdr:cNvPr>
        <xdr:cNvCxnSpPr/>
      </xdr:nvCxnSpPr>
      <xdr:spPr>
        <a:xfrm>
          <a:off x="1232438" y="2415554"/>
          <a:ext cx="1164832" cy="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198281</xdr:colOff>
      <xdr:row>23</xdr:row>
      <xdr:rowOff>69459</xdr:rowOff>
    </xdr:from>
    <xdr:to>
      <xdr:col>1</xdr:col>
      <xdr:colOff>526402</xdr:colOff>
      <xdr:row>25</xdr:row>
      <xdr:rowOff>95384</xdr:rowOff>
    </xdr:to>
    <xdr:sp macro="" textlink="">
      <xdr:nvSpPr>
        <xdr:cNvPr id="16" name="TextBox 15">
          <a:extLst>
            <a:ext uri="{FF2B5EF4-FFF2-40B4-BE49-F238E27FC236}">
              <a16:creationId xmlns:a16="http://schemas.microsoft.com/office/drawing/2014/main" id="{7CA857CC-DDE2-44D3-87B2-E931E457FE0A}"/>
            </a:ext>
          </a:extLst>
        </xdr:cNvPr>
        <xdr:cNvSpPr txBox="1"/>
      </xdr:nvSpPr>
      <xdr:spPr>
        <a:xfrm>
          <a:off x="798356" y="3831834"/>
          <a:ext cx="328121" cy="349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I</a:t>
          </a:r>
          <a:r>
            <a:rPr lang="en-CA" sz="1000" baseline="-25000"/>
            <a:t>1</a:t>
          </a:r>
        </a:p>
      </xdr:txBody>
    </xdr:sp>
    <xdr:clientData/>
  </xdr:twoCellAnchor>
  <xdr:twoCellAnchor>
    <xdr:from>
      <xdr:col>1</xdr:col>
      <xdr:colOff>431524</xdr:colOff>
      <xdr:row>23</xdr:row>
      <xdr:rowOff>117542</xdr:rowOff>
    </xdr:from>
    <xdr:to>
      <xdr:col>2</xdr:col>
      <xdr:colOff>8106</xdr:colOff>
      <xdr:row>24</xdr:row>
      <xdr:rowOff>1449</xdr:rowOff>
    </xdr:to>
    <xdr:cxnSp macro="">
      <xdr:nvCxnSpPr>
        <xdr:cNvPr id="17" name="Straight Arrow Connector 16">
          <a:extLst>
            <a:ext uri="{FF2B5EF4-FFF2-40B4-BE49-F238E27FC236}">
              <a16:creationId xmlns:a16="http://schemas.microsoft.com/office/drawing/2014/main" id="{54161544-CB66-408F-9297-FDD8DD01E54B}"/>
            </a:ext>
          </a:extLst>
        </xdr:cNvPr>
        <xdr:cNvCxnSpPr/>
      </xdr:nvCxnSpPr>
      <xdr:spPr>
        <a:xfrm flipV="1">
          <a:off x="1031599" y="3879917"/>
          <a:ext cx="176657" cy="4583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371616</xdr:colOff>
      <xdr:row>22</xdr:row>
      <xdr:rowOff>12915</xdr:rowOff>
    </xdr:from>
    <xdr:to>
      <xdr:col>3</xdr:col>
      <xdr:colOff>571500</xdr:colOff>
      <xdr:row>22</xdr:row>
      <xdr:rowOff>132374</xdr:rowOff>
    </xdr:to>
    <xdr:cxnSp macro="">
      <xdr:nvCxnSpPr>
        <xdr:cNvPr id="18" name="Straight Arrow Connector 17">
          <a:extLst>
            <a:ext uri="{FF2B5EF4-FFF2-40B4-BE49-F238E27FC236}">
              <a16:creationId xmlns:a16="http://schemas.microsoft.com/office/drawing/2014/main" id="{04C85A62-54C6-4FAD-91E9-60058817DAA7}"/>
            </a:ext>
          </a:extLst>
        </xdr:cNvPr>
        <xdr:cNvCxnSpPr/>
      </xdr:nvCxnSpPr>
      <xdr:spPr>
        <a:xfrm flipV="1">
          <a:off x="2171841" y="3613365"/>
          <a:ext cx="199884" cy="119459"/>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205189</xdr:colOff>
      <xdr:row>16</xdr:row>
      <xdr:rowOff>85006</xdr:rowOff>
    </xdr:from>
    <xdr:to>
      <xdr:col>3</xdr:col>
      <xdr:colOff>493272</xdr:colOff>
      <xdr:row>18</xdr:row>
      <xdr:rowOff>2590</xdr:rowOff>
    </xdr:to>
    <xdr:sp macro="" textlink="">
      <xdr:nvSpPr>
        <xdr:cNvPr id="19" name="TextBox 18">
          <a:extLst>
            <a:ext uri="{FF2B5EF4-FFF2-40B4-BE49-F238E27FC236}">
              <a16:creationId xmlns:a16="http://schemas.microsoft.com/office/drawing/2014/main" id="{BF7C98F3-E64F-459B-8CDF-BBA064946017}"/>
            </a:ext>
          </a:extLst>
        </xdr:cNvPr>
        <xdr:cNvSpPr txBox="1"/>
      </xdr:nvSpPr>
      <xdr:spPr>
        <a:xfrm>
          <a:off x="2005414" y="2713906"/>
          <a:ext cx="288083" cy="2414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b="0"/>
            <a:t>I₂</a:t>
          </a:r>
        </a:p>
      </xdr:txBody>
    </xdr:sp>
    <xdr:clientData/>
  </xdr:twoCellAnchor>
  <xdr:twoCellAnchor>
    <xdr:from>
      <xdr:col>3</xdr:col>
      <xdr:colOff>337036</xdr:colOff>
      <xdr:row>15</xdr:row>
      <xdr:rowOff>149968</xdr:rowOff>
    </xdr:from>
    <xdr:to>
      <xdr:col>3</xdr:col>
      <xdr:colOff>470170</xdr:colOff>
      <xdr:row>17</xdr:row>
      <xdr:rowOff>6680</xdr:rowOff>
    </xdr:to>
    <xdr:cxnSp macro="">
      <xdr:nvCxnSpPr>
        <xdr:cNvPr id="20" name="Straight Arrow Connector 19">
          <a:extLst>
            <a:ext uri="{FF2B5EF4-FFF2-40B4-BE49-F238E27FC236}">
              <a16:creationId xmlns:a16="http://schemas.microsoft.com/office/drawing/2014/main" id="{687493F1-28AA-4E63-B9A0-7756FCA4AC2D}"/>
            </a:ext>
          </a:extLst>
        </xdr:cNvPr>
        <xdr:cNvCxnSpPr/>
      </xdr:nvCxnSpPr>
      <xdr:spPr>
        <a:xfrm flipV="1">
          <a:off x="2137261" y="2616943"/>
          <a:ext cx="133134" cy="18056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362780</xdr:colOff>
      <xdr:row>24</xdr:row>
      <xdr:rowOff>74653</xdr:rowOff>
    </xdr:from>
    <xdr:to>
      <xdr:col>2</xdr:col>
      <xdr:colOff>4572</xdr:colOff>
      <xdr:row>25</xdr:row>
      <xdr:rowOff>106401</xdr:rowOff>
    </xdr:to>
    <xdr:sp macro="" textlink="">
      <xdr:nvSpPr>
        <xdr:cNvPr id="21" name="TextBox 20">
          <a:extLst>
            <a:ext uri="{FF2B5EF4-FFF2-40B4-BE49-F238E27FC236}">
              <a16:creationId xmlns:a16="http://schemas.microsoft.com/office/drawing/2014/main" id="{F027EE18-94C0-4C77-9F72-3BABF469337E}"/>
            </a:ext>
          </a:extLst>
        </xdr:cNvPr>
        <xdr:cNvSpPr txBox="1"/>
      </xdr:nvSpPr>
      <xdr:spPr>
        <a:xfrm>
          <a:off x="962855" y="3998953"/>
          <a:ext cx="241867" cy="1936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A</a:t>
          </a:r>
        </a:p>
      </xdr:txBody>
    </xdr:sp>
    <xdr:clientData/>
  </xdr:twoCellAnchor>
  <xdr:twoCellAnchor>
    <xdr:from>
      <xdr:col>3</xdr:col>
      <xdr:colOff>524192</xdr:colOff>
      <xdr:row>14</xdr:row>
      <xdr:rowOff>117891</xdr:rowOff>
    </xdr:from>
    <xdr:to>
      <xdr:col>4</xdr:col>
      <xdr:colOff>241799</xdr:colOff>
      <xdr:row>16</xdr:row>
      <xdr:rowOff>71872</xdr:rowOff>
    </xdr:to>
    <xdr:sp macro="" textlink="">
      <xdr:nvSpPr>
        <xdr:cNvPr id="22" name="TextBox 21">
          <a:extLst>
            <a:ext uri="{FF2B5EF4-FFF2-40B4-BE49-F238E27FC236}">
              <a16:creationId xmlns:a16="http://schemas.microsoft.com/office/drawing/2014/main" id="{ED0F01EF-14D6-476B-A658-49B532DEABE5}"/>
            </a:ext>
          </a:extLst>
        </xdr:cNvPr>
        <xdr:cNvSpPr txBox="1"/>
      </xdr:nvSpPr>
      <xdr:spPr>
        <a:xfrm>
          <a:off x="2324417" y="2422941"/>
          <a:ext cx="317682" cy="2778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E</a:t>
          </a:r>
        </a:p>
      </xdr:txBody>
    </xdr:sp>
    <xdr:clientData/>
  </xdr:twoCellAnchor>
  <xdr:twoCellAnchor>
    <xdr:from>
      <xdr:col>2</xdr:col>
      <xdr:colOff>163871</xdr:colOff>
      <xdr:row>15</xdr:row>
      <xdr:rowOff>149423</xdr:rowOff>
    </xdr:from>
    <xdr:to>
      <xdr:col>2</xdr:col>
      <xdr:colOff>167950</xdr:colOff>
      <xdr:row>22</xdr:row>
      <xdr:rowOff>40968</xdr:rowOff>
    </xdr:to>
    <xdr:cxnSp macro="">
      <xdr:nvCxnSpPr>
        <xdr:cNvPr id="23" name="Straight Arrow Connector 22">
          <a:extLst>
            <a:ext uri="{FF2B5EF4-FFF2-40B4-BE49-F238E27FC236}">
              <a16:creationId xmlns:a16="http://schemas.microsoft.com/office/drawing/2014/main" id="{59D70E53-E43E-4D4F-9066-CD45197AC2D1}"/>
            </a:ext>
          </a:extLst>
        </xdr:cNvPr>
        <xdr:cNvCxnSpPr/>
      </xdr:nvCxnSpPr>
      <xdr:spPr>
        <a:xfrm flipV="1">
          <a:off x="1364021" y="2616398"/>
          <a:ext cx="4079" cy="1025020"/>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191615</xdr:colOff>
      <xdr:row>18</xdr:row>
      <xdr:rowOff>26567</xdr:rowOff>
    </xdr:from>
    <xdr:to>
      <xdr:col>1</xdr:col>
      <xdr:colOff>452279</xdr:colOff>
      <xdr:row>19</xdr:row>
      <xdr:rowOff>71448</xdr:rowOff>
    </xdr:to>
    <xdr:sp macro="" textlink="">
      <xdr:nvSpPr>
        <xdr:cNvPr id="24" name="TextBox 23">
          <a:extLst>
            <a:ext uri="{FF2B5EF4-FFF2-40B4-BE49-F238E27FC236}">
              <a16:creationId xmlns:a16="http://schemas.microsoft.com/office/drawing/2014/main" id="{12962024-934A-46D2-B872-A7683BE77A7F}"/>
            </a:ext>
          </a:extLst>
        </xdr:cNvPr>
        <xdr:cNvSpPr txBox="1"/>
      </xdr:nvSpPr>
      <xdr:spPr>
        <a:xfrm>
          <a:off x="791690" y="2979317"/>
          <a:ext cx="260664" cy="2068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w</a:t>
          </a:r>
        </a:p>
      </xdr:txBody>
    </xdr:sp>
    <xdr:clientData/>
  </xdr:twoCellAnchor>
  <xdr:twoCellAnchor>
    <xdr:from>
      <xdr:col>2</xdr:col>
      <xdr:colOff>31556</xdr:colOff>
      <xdr:row>14</xdr:row>
      <xdr:rowOff>31231</xdr:rowOff>
    </xdr:from>
    <xdr:to>
      <xdr:col>2</xdr:col>
      <xdr:colOff>31556</xdr:colOff>
      <xdr:row>15</xdr:row>
      <xdr:rowOff>112880</xdr:rowOff>
    </xdr:to>
    <xdr:cxnSp macro="">
      <xdr:nvCxnSpPr>
        <xdr:cNvPr id="25" name="Straight Connector 24">
          <a:extLst>
            <a:ext uri="{FF2B5EF4-FFF2-40B4-BE49-F238E27FC236}">
              <a16:creationId xmlns:a16="http://schemas.microsoft.com/office/drawing/2014/main" id="{78E7717D-26A0-469E-B513-3D04A1CFE416}"/>
            </a:ext>
          </a:extLst>
        </xdr:cNvPr>
        <xdr:cNvCxnSpPr/>
      </xdr:nvCxnSpPr>
      <xdr:spPr>
        <a:xfrm flipV="1">
          <a:off x="1231706" y="2336281"/>
          <a:ext cx="0" cy="24357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110533</xdr:colOff>
      <xdr:row>18</xdr:row>
      <xdr:rowOff>139204</xdr:rowOff>
    </xdr:from>
    <xdr:to>
      <xdr:col>2</xdr:col>
      <xdr:colOff>284478</xdr:colOff>
      <xdr:row>20</xdr:row>
      <xdr:rowOff>46476</xdr:rowOff>
    </xdr:to>
    <xdr:sp macro="" textlink="">
      <xdr:nvSpPr>
        <xdr:cNvPr id="26" name="TextBox 25">
          <a:extLst>
            <a:ext uri="{FF2B5EF4-FFF2-40B4-BE49-F238E27FC236}">
              <a16:creationId xmlns:a16="http://schemas.microsoft.com/office/drawing/2014/main" id="{D2CDB704-CEAD-4783-96D9-B814BC6C4E8E}"/>
            </a:ext>
          </a:extLst>
        </xdr:cNvPr>
        <xdr:cNvSpPr txBox="1"/>
      </xdr:nvSpPr>
      <xdr:spPr>
        <a:xfrm>
          <a:off x="1310683" y="3091954"/>
          <a:ext cx="173945" cy="231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d</a:t>
          </a:r>
        </a:p>
      </xdr:txBody>
    </xdr:sp>
    <xdr:clientData/>
  </xdr:twoCellAnchor>
  <xdr:twoCellAnchor>
    <xdr:from>
      <xdr:col>2</xdr:col>
      <xdr:colOff>55416</xdr:colOff>
      <xdr:row>22</xdr:row>
      <xdr:rowOff>49756</xdr:rowOff>
    </xdr:from>
    <xdr:to>
      <xdr:col>2</xdr:col>
      <xdr:colOff>245807</xdr:colOff>
      <xdr:row>22</xdr:row>
      <xdr:rowOff>51210</xdr:rowOff>
    </xdr:to>
    <xdr:cxnSp macro="">
      <xdr:nvCxnSpPr>
        <xdr:cNvPr id="27" name="Straight Connector 26">
          <a:extLst>
            <a:ext uri="{FF2B5EF4-FFF2-40B4-BE49-F238E27FC236}">
              <a16:creationId xmlns:a16="http://schemas.microsoft.com/office/drawing/2014/main" id="{09D9A611-D294-4C76-9E39-9DB260BDF8C1}"/>
            </a:ext>
          </a:extLst>
        </xdr:cNvPr>
        <xdr:cNvCxnSpPr/>
      </xdr:nvCxnSpPr>
      <xdr:spPr>
        <a:xfrm flipH="1" flipV="1">
          <a:off x="1255566" y="3650206"/>
          <a:ext cx="190391" cy="145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183878</xdr:colOff>
      <xdr:row>19</xdr:row>
      <xdr:rowOff>25884</xdr:rowOff>
    </xdr:from>
    <xdr:to>
      <xdr:col>2</xdr:col>
      <xdr:colOff>403777</xdr:colOff>
      <xdr:row>19</xdr:row>
      <xdr:rowOff>26616</xdr:rowOff>
    </xdr:to>
    <xdr:cxnSp macro="">
      <xdr:nvCxnSpPr>
        <xdr:cNvPr id="28" name="Straight Connector 27">
          <a:extLst>
            <a:ext uri="{FF2B5EF4-FFF2-40B4-BE49-F238E27FC236}">
              <a16:creationId xmlns:a16="http://schemas.microsoft.com/office/drawing/2014/main" id="{FBA448D4-71FC-461F-B0A1-08ADA610FB35}"/>
            </a:ext>
          </a:extLst>
        </xdr:cNvPr>
        <xdr:cNvCxnSpPr/>
      </xdr:nvCxnSpPr>
      <xdr:spPr>
        <a:xfrm flipH="1">
          <a:off x="1384028" y="3140559"/>
          <a:ext cx="219899" cy="732"/>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104671</xdr:colOff>
      <xdr:row>23</xdr:row>
      <xdr:rowOff>13220</xdr:rowOff>
    </xdr:from>
    <xdr:to>
      <xdr:col>2</xdr:col>
      <xdr:colOff>335124</xdr:colOff>
      <xdr:row>24</xdr:row>
      <xdr:rowOff>79113</xdr:rowOff>
    </xdr:to>
    <xdr:sp macro="" textlink="">
      <xdr:nvSpPr>
        <xdr:cNvPr id="29" name="TextBox 28">
          <a:extLst>
            <a:ext uri="{FF2B5EF4-FFF2-40B4-BE49-F238E27FC236}">
              <a16:creationId xmlns:a16="http://schemas.microsoft.com/office/drawing/2014/main" id="{1BB53FD0-0239-4E09-8E14-5F879E54EF9A}"/>
            </a:ext>
          </a:extLst>
        </xdr:cNvPr>
        <xdr:cNvSpPr txBox="1"/>
      </xdr:nvSpPr>
      <xdr:spPr>
        <a:xfrm>
          <a:off x="1304821" y="3775595"/>
          <a:ext cx="230453" cy="2278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c</a:t>
          </a:r>
        </a:p>
      </xdr:txBody>
    </xdr:sp>
    <xdr:clientData/>
  </xdr:twoCellAnchor>
  <xdr:twoCellAnchor>
    <xdr:from>
      <xdr:col>2</xdr:col>
      <xdr:colOff>356052</xdr:colOff>
      <xdr:row>15</xdr:row>
      <xdr:rowOff>145310</xdr:rowOff>
    </xdr:from>
    <xdr:to>
      <xdr:col>2</xdr:col>
      <xdr:colOff>366961</xdr:colOff>
      <xdr:row>19</xdr:row>
      <xdr:rowOff>35018</xdr:rowOff>
    </xdr:to>
    <xdr:cxnSp macro="">
      <xdr:nvCxnSpPr>
        <xdr:cNvPr id="30" name="Straight Arrow Connector 29">
          <a:extLst>
            <a:ext uri="{FF2B5EF4-FFF2-40B4-BE49-F238E27FC236}">
              <a16:creationId xmlns:a16="http://schemas.microsoft.com/office/drawing/2014/main" id="{2566A0AD-86F2-4F85-AF66-0F7A21FB38D5}"/>
            </a:ext>
          </a:extLst>
        </xdr:cNvPr>
        <xdr:cNvCxnSpPr/>
      </xdr:nvCxnSpPr>
      <xdr:spPr>
        <a:xfrm flipV="1">
          <a:off x="1556202" y="2612285"/>
          <a:ext cx="10909" cy="537408"/>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353617</xdr:colOff>
      <xdr:row>19</xdr:row>
      <xdr:rowOff>31063</xdr:rowOff>
    </xdr:from>
    <xdr:to>
      <xdr:col>2</xdr:col>
      <xdr:colOff>353617</xdr:colOff>
      <xdr:row>25</xdr:row>
      <xdr:rowOff>129702</xdr:rowOff>
    </xdr:to>
    <xdr:cxnSp macro="">
      <xdr:nvCxnSpPr>
        <xdr:cNvPr id="31" name="Straight Arrow Connector 30">
          <a:extLst>
            <a:ext uri="{FF2B5EF4-FFF2-40B4-BE49-F238E27FC236}">
              <a16:creationId xmlns:a16="http://schemas.microsoft.com/office/drawing/2014/main" id="{A90A01BE-CD39-462E-BD29-6AEC79B77721}"/>
            </a:ext>
          </a:extLst>
        </xdr:cNvPr>
        <xdr:cNvCxnSpPr/>
      </xdr:nvCxnSpPr>
      <xdr:spPr>
        <a:xfrm flipV="1">
          <a:off x="1553767" y="3145738"/>
          <a:ext cx="0" cy="1070189"/>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544946</xdr:colOff>
      <xdr:row>24</xdr:row>
      <xdr:rowOff>85005</xdr:rowOff>
    </xdr:from>
    <xdr:to>
      <xdr:col>4</xdr:col>
      <xdr:colOff>196628</xdr:colOff>
      <xdr:row>26</xdr:row>
      <xdr:rowOff>48700</xdr:rowOff>
    </xdr:to>
    <xdr:sp macro="" textlink="">
      <xdr:nvSpPr>
        <xdr:cNvPr id="32" name="TextBox 31">
          <a:extLst>
            <a:ext uri="{FF2B5EF4-FFF2-40B4-BE49-F238E27FC236}">
              <a16:creationId xmlns:a16="http://schemas.microsoft.com/office/drawing/2014/main" id="{52DAB10F-9939-461B-9637-FFD137F0EB85}"/>
            </a:ext>
          </a:extLst>
        </xdr:cNvPr>
        <xdr:cNvSpPr txBox="1"/>
      </xdr:nvSpPr>
      <xdr:spPr>
        <a:xfrm>
          <a:off x="2345171" y="4009305"/>
          <a:ext cx="251757" cy="287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F</a:t>
          </a:r>
        </a:p>
      </xdr:txBody>
    </xdr:sp>
    <xdr:clientData/>
  </xdr:twoCellAnchor>
  <xdr:twoCellAnchor>
    <xdr:from>
      <xdr:col>1</xdr:col>
      <xdr:colOff>22870</xdr:colOff>
      <xdr:row>25</xdr:row>
      <xdr:rowOff>139777</xdr:rowOff>
    </xdr:from>
    <xdr:to>
      <xdr:col>1</xdr:col>
      <xdr:colOff>428053</xdr:colOff>
      <xdr:row>27</xdr:row>
      <xdr:rowOff>93792</xdr:rowOff>
    </xdr:to>
    <xdr:sp macro="" textlink="">
      <xdr:nvSpPr>
        <xdr:cNvPr id="33" name="TextBox 32">
          <a:extLst>
            <a:ext uri="{FF2B5EF4-FFF2-40B4-BE49-F238E27FC236}">
              <a16:creationId xmlns:a16="http://schemas.microsoft.com/office/drawing/2014/main" id="{10E9D7FC-1554-4895-BF1F-1E653E183DC5}"/>
            </a:ext>
          </a:extLst>
        </xdr:cNvPr>
        <xdr:cNvSpPr txBox="1"/>
      </xdr:nvSpPr>
      <xdr:spPr>
        <a:xfrm>
          <a:off x="622945" y="4226002"/>
          <a:ext cx="405183" cy="2778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r>
            <a:rPr lang="en-CA" sz="1000" baseline="-25000"/>
            <a:t>A</a:t>
          </a:r>
        </a:p>
      </xdr:txBody>
    </xdr:sp>
    <xdr:clientData/>
  </xdr:twoCellAnchor>
  <xdr:twoCellAnchor>
    <xdr:from>
      <xdr:col>3</xdr:col>
      <xdr:colOff>354625</xdr:colOff>
      <xdr:row>27</xdr:row>
      <xdr:rowOff>93433</xdr:rowOff>
    </xdr:from>
    <xdr:to>
      <xdr:col>4</xdr:col>
      <xdr:colOff>105383</xdr:colOff>
      <xdr:row>29</xdr:row>
      <xdr:rowOff>0</xdr:rowOff>
    </xdr:to>
    <xdr:sp macro="" textlink="">
      <xdr:nvSpPr>
        <xdr:cNvPr id="34" name="TextBox 33">
          <a:extLst>
            <a:ext uri="{FF2B5EF4-FFF2-40B4-BE49-F238E27FC236}">
              <a16:creationId xmlns:a16="http://schemas.microsoft.com/office/drawing/2014/main" id="{2A4CFAD3-B6FE-4704-B28C-385BC610FB85}"/>
            </a:ext>
          </a:extLst>
        </xdr:cNvPr>
        <xdr:cNvSpPr txBox="1"/>
      </xdr:nvSpPr>
      <xdr:spPr>
        <a:xfrm>
          <a:off x="2154850" y="4503508"/>
          <a:ext cx="350833" cy="2831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V</a:t>
          </a:r>
        </a:p>
      </xdr:txBody>
    </xdr:sp>
    <xdr:clientData/>
  </xdr:twoCellAnchor>
  <xdr:twoCellAnchor>
    <xdr:from>
      <xdr:col>1</xdr:col>
      <xdr:colOff>351070</xdr:colOff>
      <xdr:row>27</xdr:row>
      <xdr:rowOff>97401</xdr:rowOff>
    </xdr:from>
    <xdr:to>
      <xdr:col>2</xdr:col>
      <xdr:colOff>117543</xdr:colOff>
      <xdr:row>29</xdr:row>
      <xdr:rowOff>0</xdr:rowOff>
    </xdr:to>
    <xdr:sp macro="" textlink="">
      <xdr:nvSpPr>
        <xdr:cNvPr id="35" name="TextBox 34">
          <a:extLst>
            <a:ext uri="{FF2B5EF4-FFF2-40B4-BE49-F238E27FC236}">
              <a16:creationId xmlns:a16="http://schemas.microsoft.com/office/drawing/2014/main" id="{87DF3164-8ADC-445A-AB38-FB0ACFBCEA42}"/>
            </a:ext>
          </a:extLst>
        </xdr:cNvPr>
        <xdr:cNvSpPr txBox="1"/>
      </xdr:nvSpPr>
      <xdr:spPr>
        <a:xfrm>
          <a:off x="951145" y="4507476"/>
          <a:ext cx="366548" cy="262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a:t>V</a:t>
          </a:r>
        </a:p>
      </xdr:txBody>
    </xdr:sp>
    <xdr:clientData/>
  </xdr:twoCellAnchor>
  <xdr:twoCellAnchor>
    <xdr:from>
      <xdr:col>3</xdr:col>
      <xdr:colOff>592170</xdr:colOff>
      <xdr:row>14</xdr:row>
      <xdr:rowOff>37841</xdr:rowOff>
    </xdr:from>
    <xdr:to>
      <xdr:col>3</xdr:col>
      <xdr:colOff>592170</xdr:colOff>
      <xdr:row>15</xdr:row>
      <xdr:rowOff>119490</xdr:rowOff>
    </xdr:to>
    <xdr:cxnSp macro="">
      <xdr:nvCxnSpPr>
        <xdr:cNvPr id="36" name="Straight Connector 35">
          <a:extLst>
            <a:ext uri="{FF2B5EF4-FFF2-40B4-BE49-F238E27FC236}">
              <a16:creationId xmlns:a16="http://schemas.microsoft.com/office/drawing/2014/main" id="{F6B4D317-AA48-4094-B52F-0F3DEEF3D4F3}"/>
            </a:ext>
          </a:extLst>
        </xdr:cNvPr>
        <xdr:cNvCxnSpPr/>
      </xdr:nvCxnSpPr>
      <xdr:spPr>
        <a:xfrm flipV="1">
          <a:off x="2392395" y="2342891"/>
          <a:ext cx="0" cy="24357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390632</xdr:colOff>
      <xdr:row>19</xdr:row>
      <xdr:rowOff>35622</xdr:rowOff>
    </xdr:from>
    <xdr:to>
      <xdr:col>2</xdr:col>
      <xdr:colOff>17555</xdr:colOff>
      <xdr:row>22</xdr:row>
      <xdr:rowOff>37214</xdr:rowOff>
    </xdr:to>
    <xdr:grpSp>
      <xdr:nvGrpSpPr>
        <xdr:cNvPr id="37" name="Group 36">
          <a:extLst>
            <a:ext uri="{FF2B5EF4-FFF2-40B4-BE49-F238E27FC236}">
              <a16:creationId xmlns:a16="http://schemas.microsoft.com/office/drawing/2014/main" id="{00CAAD82-E0F3-48F6-B25E-9EF54E70D3D5}"/>
            </a:ext>
          </a:extLst>
        </xdr:cNvPr>
        <xdr:cNvGrpSpPr/>
      </xdr:nvGrpSpPr>
      <xdr:grpSpPr>
        <a:xfrm>
          <a:off x="990707" y="3150297"/>
          <a:ext cx="226998" cy="487367"/>
          <a:chOff x="1011362" y="3042953"/>
          <a:chExt cx="204845" cy="437481"/>
        </a:xfrm>
      </xdr:grpSpPr>
      <xdr:cxnSp macro="">
        <xdr:nvCxnSpPr>
          <xdr:cNvPr id="38" name="Straight Connector 37">
            <a:extLst>
              <a:ext uri="{FF2B5EF4-FFF2-40B4-BE49-F238E27FC236}">
                <a16:creationId xmlns:a16="http://schemas.microsoft.com/office/drawing/2014/main" id="{41D60F2F-592F-41DC-9D62-1306862E84B5}"/>
              </a:ext>
            </a:extLst>
          </xdr:cNvPr>
          <xdr:cNvCxnSpPr/>
        </xdr:nvCxnSpPr>
        <xdr:spPr>
          <a:xfrm rot="16200000">
            <a:off x="798959" y="3261060"/>
            <a:ext cx="43621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9" name="Straight Arrow Connector 38">
            <a:extLst>
              <a:ext uri="{FF2B5EF4-FFF2-40B4-BE49-F238E27FC236}">
                <a16:creationId xmlns:a16="http://schemas.microsoft.com/office/drawing/2014/main" id="{8CCC371D-1ADE-45B5-BE41-F2E512B22514}"/>
              </a:ext>
            </a:extLst>
          </xdr:cNvPr>
          <xdr:cNvCxnSpPr/>
        </xdr:nvCxnSpPr>
        <xdr:spPr>
          <a:xfrm>
            <a:off x="1011362" y="3042954"/>
            <a:ext cx="200407" cy="2978"/>
          </a:xfrm>
          <a:prstGeom prst="straightConnector1">
            <a:avLst/>
          </a:prstGeom>
          <a:ln>
            <a:solidFill>
              <a:schemeClr val="tx1"/>
            </a:solidFill>
            <a:tailEnd type="triangle" w="sm" len="sm"/>
          </a:ln>
        </xdr:spPr>
        <xdr:style>
          <a:lnRef idx="1">
            <a:schemeClr val="accent1"/>
          </a:lnRef>
          <a:fillRef idx="0">
            <a:schemeClr val="accent1"/>
          </a:fillRef>
          <a:effectRef idx="0">
            <a:schemeClr val="accent1"/>
          </a:effectRef>
          <a:fontRef idx="minor">
            <a:schemeClr val="tx1"/>
          </a:fontRef>
        </xdr:style>
      </xdr:cxnSp>
      <xdr:cxnSp macro="">
        <xdr:nvCxnSpPr>
          <xdr:cNvPr id="40" name="Straight Arrow Connector 39">
            <a:extLst>
              <a:ext uri="{FF2B5EF4-FFF2-40B4-BE49-F238E27FC236}">
                <a16:creationId xmlns:a16="http://schemas.microsoft.com/office/drawing/2014/main" id="{034EEE29-4B9E-4648-89A9-19F39478120E}"/>
              </a:ext>
            </a:extLst>
          </xdr:cNvPr>
          <xdr:cNvCxnSpPr/>
        </xdr:nvCxnSpPr>
        <xdr:spPr>
          <a:xfrm rot="16200000">
            <a:off x="1113866" y="3033377"/>
            <a:ext cx="0" cy="197212"/>
          </a:xfrm>
          <a:prstGeom prst="straightConnector1">
            <a:avLst/>
          </a:prstGeom>
          <a:ln>
            <a:solidFill>
              <a:schemeClr val="tx1"/>
            </a:solidFill>
            <a:tailEnd type="triangle" w="sm" len="sm"/>
          </a:ln>
        </xdr:spPr>
        <xdr:style>
          <a:lnRef idx="1">
            <a:schemeClr val="accent1"/>
          </a:lnRef>
          <a:fillRef idx="0">
            <a:schemeClr val="accent1"/>
          </a:fillRef>
          <a:effectRef idx="0">
            <a:schemeClr val="accent1"/>
          </a:effectRef>
          <a:fontRef idx="minor">
            <a:schemeClr val="tx1"/>
          </a:fontRef>
        </xdr:style>
      </xdr:cxnSp>
      <xdr:cxnSp macro="">
        <xdr:nvCxnSpPr>
          <xdr:cNvPr id="41" name="Straight Arrow Connector 40">
            <a:extLst>
              <a:ext uri="{FF2B5EF4-FFF2-40B4-BE49-F238E27FC236}">
                <a16:creationId xmlns:a16="http://schemas.microsoft.com/office/drawing/2014/main" id="{05C5B1AC-EB58-4F6F-965A-F42C6A7732D4}"/>
              </a:ext>
            </a:extLst>
          </xdr:cNvPr>
          <xdr:cNvCxnSpPr/>
        </xdr:nvCxnSpPr>
        <xdr:spPr>
          <a:xfrm>
            <a:off x="1013232" y="3218034"/>
            <a:ext cx="200407" cy="2978"/>
          </a:xfrm>
          <a:prstGeom prst="straightConnector1">
            <a:avLst/>
          </a:prstGeom>
          <a:ln>
            <a:solidFill>
              <a:schemeClr val="tx1"/>
            </a:solidFill>
            <a:tailEnd type="triangle" w="sm" len="sm"/>
          </a:ln>
        </xdr:spPr>
        <xdr:style>
          <a:lnRef idx="1">
            <a:schemeClr val="accent1"/>
          </a:lnRef>
          <a:fillRef idx="0">
            <a:schemeClr val="accent1"/>
          </a:fillRef>
          <a:effectRef idx="0">
            <a:schemeClr val="accent1"/>
          </a:effectRef>
          <a:fontRef idx="minor">
            <a:schemeClr val="tx1"/>
          </a:fontRef>
        </xdr:style>
      </xdr:cxnSp>
      <xdr:cxnSp macro="">
        <xdr:nvCxnSpPr>
          <xdr:cNvPr id="42" name="Straight Arrow Connector 41">
            <a:extLst>
              <a:ext uri="{FF2B5EF4-FFF2-40B4-BE49-F238E27FC236}">
                <a16:creationId xmlns:a16="http://schemas.microsoft.com/office/drawing/2014/main" id="{E92127E9-EB47-4CE3-8B4A-E4EF007A7BA0}"/>
              </a:ext>
            </a:extLst>
          </xdr:cNvPr>
          <xdr:cNvCxnSpPr/>
        </xdr:nvCxnSpPr>
        <xdr:spPr>
          <a:xfrm>
            <a:off x="1013930" y="3302376"/>
            <a:ext cx="200407" cy="2978"/>
          </a:xfrm>
          <a:prstGeom prst="straightConnector1">
            <a:avLst/>
          </a:prstGeom>
          <a:ln>
            <a:solidFill>
              <a:schemeClr val="tx1"/>
            </a:solidFill>
            <a:tailEnd type="triangle" w="sm" len="sm"/>
          </a:ln>
        </xdr:spPr>
        <xdr:style>
          <a:lnRef idx="1">
            <a:schemeClr val="accent1"/>
          </a:lnRef>
          <a:fillRef idx="0">
            <a:schemeClr val="accent1"/>
          </a:fillRef>
          <a:effectRef idx="0">
            <a:schemeClr val="accent1"/>
          </a:effectRef>
          <a:fontRef idx="minor">
            <a:schemeClr val="tx1"/>
          </a:fontRef>
        </xdr:style>
      </xdr:cxnSp>
      <xdr:cxnSp macro="">
        <xdr:nvCxnSpPr>
          <xdr:cNvPr id="43" name="Straight Arrow Connector 42">
            <a:extLst>
              <a:ext uri="{FF2B5EF4-FFF2-40B4-BE49-F238E27FC236}">
                <a16:creationId xmlns:a16="http://schemas.microsoft.com/office/drawing/2014/main" id="{8775272E-4A19-4EF4-B728-65A618CFF7D1}"/>
              </a:ext>
            </a:extLst>
          </xdr:cNvPr>
          <xdr:cNvCxnSpPr/>
        </xdr:nvCxnSpPr>
        <xdr:spPr>
          <a:xfrm rot="16200000">
            <a:off x="1116434" y="3292799"/>
            <a:ext cx="0" cy="197212"/>
          </a:xfrm>
          <a:prstGeom prst="straightConnector1">
            <a:avLst/>
          </a:prstGeom>
          <a:ln>
            <a:solidFill>
              <a:schemeClr val="tx1"/>
            </a:solidFill>
            <a:tailEnd type="triangle" w="sm" len="sm"/>
          </a:ln>
        </xdr:spPr>
        <xdr:style>
          <a:lnRef idx="1">
            <a:schemeClr val="accent1"/>
          </a:lnRef>
          <a:fillRef idx="0">
            <a:schemeClr val="accent1"/>
          </a:fillRef>
          <a:effectRef idx="0">
            <a:schemeClr val="accent1"/>
          </a:effectRef>
          <a:fontRef idx="minor">
            <a:schemeClr val="tx1"/>
          </a:fontRef>
        </xdr:style>
      </xdr:cxnSp>
      <xdr:cxnSp macro="">
        <xdr:nvCxnSpPr>
          <xdr:cNvPr id="44" name="Straight Arrow Connector 43">
            <a:extLst>
              <a:ext uri="{FF2B5EF4-FFF2-40B4-BE49-F238E27FC236}">
                <a16:creationId xmlns:a16="http://schemas.microsoft.com/office/drawing/2014/main" id="{BF87C925-86C7-465E-AFB6-8092885F4D3A}"/>
              </a:ext>
            </a:extLst>
          </xdr:cNvPr>
          <xdr:cNvCxnSpPr/>
        </xdr:nvCxnSpPr>
        <xdr:spPr>
          <a:xfrm>
            <a:off x="1015800" y="3477456"/>
            <a:ext cx="200407" cy="2978"/>
          </a:xfrm>
          <a:prstGeom prst="straightConnector1">
            <a:avLst/>
          </a:prstGeom>
          <a:ln>
            <a:solidFill>
              <a:schemeClr val="tx1"/>
            </a:solidFill>
            <a:tailEnd type="triangle" w="sm" len="sm"/>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42022</xdr:colOff>
      <xdr:row>19</xdr:row>
      <xdr:rowOff>27711</xdr:rowOff>
    </xdr:from>
    <xdr:to>
      <xdr:col>2</xdr:col>
      <xdr:colOff>144946</xdr:colOff>
      <xdr:row>19</xdr:row>
      <xdr:rowOff>28014</xdr:rowOff>
    </xdr:to>
    <xdr:cxnSp macro="">
      <xdr:nvCxnSpPr>
        <xdr:cNvPr id="45" name="Straight Connector 44">
          <a:extLst>
            <a:ext uri="{FF2B5EF4-FFF2-40B4-BE49-F238E27FC236}">
              <a16:creationId xmlns:a16="http://schemas.microsoft.com/office/drawing/2014/main" id="{803906E7-22A3-4872-A653-6523EF97A994}"/>
            </a:ext>
          </a:extLst>
        </xdr:cNvPr>
        <xdr:cNvCxnSpPr/>
      </xdr:nvCxnSpPr>
      <xdr:spPr>
        <a:xfrm flipV="1">
          <a:off x="1242172" y="3142386"/>
          <a:ext cx="102924" cy="30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163309</xdr:colOff>
      <xdr:row>22</xdr:row>
      <xdr:rowOff>52583</xdr:rowOff>
    </xdr:from>
    <xdr:to>
      <xdr:col>2</xdr:col>
      <xdr:colOff>163309</xdr:colOff>
      <xdr:row>25</xdr:row>
      <xdr:rowOff>133756</xdr:rowOff>
    </xdr:to>
    <xdr:cxnSp macro="">
      <xdr:nvCxnSpPr>
        <xdr:cNvPr id="46" name="Straight Arrow Connector 45">
          <a:extLst>
            <a:ext uri="{FF2B5EF4-FFF2-40B4-BE49-F238E27FC236}">
              <a16:creationId xmlns:a16="http://schemas.microsoft.com/office/drawing/2014/main" id="{AD91B267-0C72-47A1-9846-CCFBA51CA746}"/>
            </a:ext>
          </a:extLst>
        </xdr:cNvPr>
        <xdr:cNvCxnSpPr/>
      </xdr:nvCxnSpPr>
      <xdr:spPr>
        <a:xfrm flipV="1">
          <a:off x="1363459" y="3653033"/>
          <a:ext cx="0" cy="566948"/>
        </a:xfrm>
        <a:prstGeom prst="straightConnector1">
          <a:avLst/>
        </a:prstGeom>
        <a:ln>
          <a:solidFill>
            <a:schemeClr val="tx1"/>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209550</xdr:colOff>
      <xdr:row>25</xdr:row>
      <xdr:rowOff>152400</xdr:rowOff>
    </xdr:from>
    <xdr:to>
      <xdr:col>1</xdr:col>
      <xdr:colOff>497792</xdr:colOff>
      <xdr:row>25</xdr:row>
      <xdr:rowOff>158460</xdr:rowOff>
    </xdr:to>
    <xdr:cxnSp macro="">
      <xdr:nvCxnSpPr>
        <xdr:cNvPr id="47" name="Straight Arrow Connector 46">
          <a:extLst>
            <a:ext uri="{FF2B5EF4-FFF2-40B4-BE49-F238E27FC236}">
              <a16:creationId xmlns:a16="http://schemas.microsoft.com/office/drawing/2014/main" id="{ACACF317-87CF-4D04-ABCB-92C11A5E5D21}"/>
            </a:ext>
          </a:extLst>
        </xdr:cNvPr>
        <xdr:cNvCxnSpPr/>
      </xdr:nvCxnSpPr>
      <xdr:spPr>
        <a:xfrm flipH="1" flipV="1">
          <a:off x="809625" y="4238625"/>
          <a:ext cx="288242" cy="6060"/>
        </a:xfrm>
        <a:prstGeom prst="straightConnector1">
          <a:avLst/>
        </a:prstGeom>
        <a:ln w="952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575429</xdr:colOff>
      <xdr:row>26</xdr:row>
      <xdr:rowOff>55522</xdr:rowOff>
    </xdr:from>
    <xdr:to>
      <xdr:col>3</xdr:col>
      <xdr:colOff>577694</xdr:colOff>
      <xdr:row>28</xdr:row>
      <xdr:rowOff>65457</xdr:rowOff>
    </xdr:to>
    <xdr:cxnSp macro="">
      <xdr:nvCxnSpPr>
        <xdr:cNvPr id="48" name="Straight Arrow Connector 47">
          <a:extLst>
            <a:ext uri="{FF2B5EF4-FFF2-40B4-BE49-F238E27FC236}">
              <a16:creationId xmlns:a16="http://schemas.microsoft.com/office/drawing/2014/main" id="{8F3D8F0F-42F4-401C-9E3F-5696813F8393}"/>
            </a:ext>
          </a:extLst>
        </xdr:cNvPr>
        <xdr:cNvCxnSpPr/>
      </xdr:nvCxnSpPr>
      <xdr:spPr>
        <a:xfrm flipH="1" flipV="1">
          <a:off x="2375654" y="4303672"/>
          <a:ext cx="2265" cy="33378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534532</xdr:colOff>
      <xdr:row>25</xdr:row>
      <xdr:rowOff>134247</xdr:rowOff>
    </xdr:from>
    <xdr:to>
      <xdr:col>2</xdr:col>
      <xdr:colOff>81505</xdr:colOff>
      <xdr:row>25</xdr:row>
      <xdr:rowOff>134247</xdr:rowOff>
    </xdr:to>
    <xdr:cxnSp macro="">
      <xdr:nvCxnSpPr>
        <xdr:cNvPr id="49" name="Straight Connector 48">
          <a:extLst>
            <a:ext uri="{FF2B5EF4-FFF2-40B4-BE49-F238E27FC236}">
              <a16:creationId xmlns:a16="http://schemas.microsoft.com/office/drawing/2014/main" id="{DC9E59EE-E13C-4DD5-AE93-0113596E4A01}"/>
            </a:ext>
          </a:extLst>
        </xdr:cNvPr>
        <xdr:cNvCxnSpPr/>
      </xdr:nvCxnSpPr>
      <xdr:spPr>
        <a:xfrm>
          <a:off x="1134607" y="4220472"/>
          <a:ext cx="147048"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508803</xdr:colOff>
      <xdr:row>25</xdr:row>
      <xdr:rowOff>134458</xdr:rowOff>
    </xdr:from>
    <xdr:to>
      <xdr:col>4</xdr:col>
      <xdr:colOff>55776</xdr:colOff>
      <xdr:row>25</xdr:row>
      <xdr:rowOff>134458</xdr:rowOff>
    </xdr:to>
    <xdr:cxnSp macro="">
      <xdr:nvCxnSpPr>
        <xdr:cNvPr id="50" name="Straight Connector 49">
          <a:extLst>
            <a:ext uri="{FF2B5EF4-FFF2-40B4-BE49-F238E27FC236}">
              <a16:creationId xmlns:a16="http://schemas.microsoft.com/office/drawing/2014/main" id="{397DE17D-8F88-45E2-A8DE-913B2E633ECD}"/>
            </a:ext>
          </a:extLst>
        </xdr:cNvPr>
        <xdr:cNvCxnSpPr/>
      </xdr:nvCxnSpPr>
      <xdr:spPr>
        <a:xfrm>
          <a:off x="2309028" y="4220683"/>
          <a:ext cx="147048"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525016</xdr:colOff>
      <xdr:row>25</xdr:row>
      <xdr:rowOff>147512</xdr:rowOff>
    </xdr:from>
    <xdr:to>
      <xdr:col>1</xdr:col>
      <xdr:colOff>548803</xdr:colOff>
      <xdr:row>26</xdr:row>
      <xdr:rowOff>23582</xdr:rowOff>
    </xdr:to>
    <xdr:cxnSp macro="">
      <xdr:nvCxnSpPr>
        <xdr:cNvPr id="51" name="Straight Connector 50">
          <a:extLst>
            <a:ext uri="{FF2B5EF4-FFF2-40B4-BE49-F238E27FC236}">
              <a16:creationId xmlns:a16="http://schemas.microsoft.com/office/drawing/2014/main" id="{C8957BE3-D8D9-4B06-B85C-5CA126048C34}"/>
            </a:ext>
          </a:extLst>
        </xdr:cNvPr>
        <xdr:cNvCxnSpPr/>
      </xdr:nvCxnSpPr>
      <xdr:spPr>
        <a:xfrm flipH="1">
          <a:off x="1125091" y="4233737"/>
          <a:ext cx="23787" cy="379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565646</xdr:colOff>
      <xdr:row>25</xdr:row>
      <xdr:rowOff>150379</xdr:rowOff>
    </xdr:from>
    <xdr:to>
      <xdr:col>1</xdr:col>
      <xdr:colOff>589433</xdr:colOff>
      <xdr:row>26</xdr:row>
      <xdr:rowOff>26449</xdr:rowOff>
    </xdr:to>
    <xdr:cxnSp macro="">
      <xdr:nvCxnSpPr>
        <xdr:cNvPr id="52" name="Straight Connector 51">
          <a:extLst>
            <a:ext uri="{FF2B5EF4-FFF2-40B4-BE49-F238E27FC236}">
              <a16:creationId xmlns:a16="http://schemas.microsoft.com/office/drawing/2014/main" id="{CBB3BB8B-9C65-4CC2-B783-0B3A0B17A9BB}"/>
            </a:ext>
          </a:extLst>
        </xdr:cNvPr>
        <xdr:cNvCxnSpPr/>
      </xdr:nvCxnSpPr>
      <xdr:spPr>
        <a:xfrm flipH="1">
          <a:off x="1165721" y="4236604"/>
          <a:ext cx="23787" cy="379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13661</xdr:colOff>
      <xdr:row>25</xdr:row>
      <xdr:rowOff>147937</xdr:rowOff>
    </xdr:from>
    <xdr:to>
      <xdr:col>2</xdr:col>
      <xdr:colOff>39068</xdr:colOff>
      <xdr:row>26</xdr:row>
      <xdr:rowOff>24007</xdr:rowOff>
    </xdr:to>
    <xdr:cxnSp macro="">
      <xdr:nvCxnSpPr>
        <xdr:cNvPr id="53" name="Straight Connector 52">
          <a:extLst>
            <a:ext uri="{FF2B5EF4-FFF2-40B4-BE49-F238E27FC236}">
              <a16:creationId xmlns:a16="http://schemas.microsoft.com/office/drawing/2014/main" id="{192F9F27-1572-4447-9A16-3B926CD2B8A2}"/>
            </a:ext>
          </a:extLst>
        </xdr:cNvPr>
        <xdr:cNvCxnSpPr/>
      </xdr:nvCxnSpPr>
      <xdr:spPr>
        <a:xfrm flipH="1">
          <a:off x="1213811" y="4234162"/>
          <a:ext cx="25407" cy="379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51152</xdr:colOff>
      <xdr:row>25</xdr:row>
      <xdr:rowOff>145495</xdr:rowOff>
    </xdr:from>
    <xdr:to>
      <xdr:col>2</xdr:col>
      <xdr:colOff>74939</xdr:colOff>
      <xdr:row>26</xdr:row>
      <xdr:rowOff>21565</xdr:rowOff>
    </xdr:to>
    <xdr:cxnSp macro="">
      <xdr:nvCxnSpPr>
        <xdr:cNvPr id="54" name="Straight Connector 53">
          <a:extLst>
            <a:ext uri="{FF2B5EF4-FFF2-40B4-BE49-F238E27FC236}">
              <a16:creationId xmlns:a16="http://schemas.microsoft.com/office/drawing/2014/main" id="{E67470AD-2EDD-41BE-AA28-EC18A4218F24}"/>
            </a:ext>
          </a:extLst>
        </xdr:cNvPr>
        <xdr:cNvCxnSpPr/>
      </xdr:nvCxnSpPr>
      <xdr:spPr>
        <a:xfrm flipH="1">
          <a:off x="1251302" y="4231720"/>
          <a:ext cx="23787" cy="379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501667</xdr:colOff>
      <xdr:row>25</xdr:row>
      <xdr:rowOff>147724</xdr:rowOff>
    </xdr:from>
    <xdr:to>
      <xdr:col>3</xdr:col>
      <xdr:colOff>525454</xdr:colOff>
      <xdr:row>26</xdr:row>
      <xdr:rowOff>23794</xdr:rowOff>
    </xdr:to>
    <xdr:cxnSp macro="">
      <xdr:nvCxnSpPr>
        <xdr:cNvPr id="55" name="Straight Connector 54">
          <a:extLst>
            <a:ext uri="{FF2B5EF4-FFF2-40B4-BE49-F238E27FC236}">
              <a16:creationId xmlns:a16="http://schemas.microsoft.com/office/drawing/2014/main" id="{3D8EE436-F2EC-439B-B27F-8F2A67A502FC}"/>
            </a:ext>
          </a:extLst>
        </xdr:cNvPr>
        <xdr:cNvCxnSpPr/>
      </xdr:nvCxnSpPr>
      <xdr:spPr>
        <a:xfrm flipH="1">
          <a:off x="2301892" y="4233949"/>
          <a:ext cx="23787" cy="379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542297</xdr:colOff>
      <xdr:row>25</xdr:row>
      <xdr:rowOff>150591</xdr:rowOff>
    </xdr:from>
    <xdr:to>
      <xdr:col>3</xdr:col>
      <xdr:colOff>566084</xdr:colOff>
      <xdr:row>26</xdr:row>
      <xdr:rowOff>26661</xdr:rowOff>
    </xdr:to>
    <xdr:cxnSp macro="">
      <xdr:nvCxnSpPr>
        <xdr:cNvPr id="56" name="Straight Connector 55">
          <a:extLst>
            <a:ext uri="{FF2B5EF4-FFF2-40B4-BE49-F238E27FC236}">
              <a16:creationId xmlns:a16="http://schemas.microsoft.com/office/drawing/2014/main" id="{3B8A5B4B-1567-4F1B-971C-AFAE8E7FCE81}"/>
            </a:ext>
          </a:extLst>
        </xdr:cNvPr>
        <xdr:cNvCxnSpPr/>
      </xdr:nvCxnSpPr>
      <xdr:spPr>
        <a:xfrm flipH="1">
          <a:off x="2342522" y="4236816"/>
          <a:ext cx="23787" cy="379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587684</xdr:colOff>
      <xdr:row>25</xdr:row>
      <xdr:rowOff>148149</xdr:rowOff>
    </xdr:from>
    <xdr:to>
      <xdr:col>4</xdr:col>
      <xdr:colOff>15719</xdr:colOff>
      <xdr:row>26</xdr:row>
      <xdr:rowOff>24219</xdr:rowOff>
    </xdr:to>
    <xdr:cxnSp macro="">
      <xdr:nvCxnSpPr>
        <xdr:cNvPr id="57" name="Straight Connector 56">
          <a:extLst>
            <a:ext uri="{FF2B5EF4-FFF2-40B4-BE49-F238E27FC236}">
              <a16:creationId xmlns:a16="http://schemas.microsoft.com/office/drawing/2014/main" id="{61190BFA-4B07-4D37-8255-ABC801EAB45E}"/>
            </a:ext>
          </a:extLst>
        </xdr:cNvPr>
        <xdr:cNvCxnSpPr/>
      </xdr:nvCxnSpPr>
      <xdr:spPr>
        <a:xfrm flipH="1">
          <a:off x="2387909" y="4234374"/>
          <a:ext cx="28110" cy="379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27803</xdr:colOff>
      <xdr:row>25</xdr:row>
      <xdr:rowOff>145707</xdr:rowOff>
    </xdr:from>
    <xdr:to>
      <xdr:col>4</xdr:col>
      <xdr:colOff>51590</xdr:colOff>
      <xdr:row>26</xdr:row>
      <xdr:rowOff>21777</xdr:rowOff>
    </xdr:to>
    <xdr:cxnSp macro="">
      <xdr:nvCxnSpPr>
        <xdr:cNvPr id="58" name="Straight Connector 57">
          <a:extLst>
            <a:ext uri="{FF2B5EF4-FFF2-40B4-BE49-F238E27FC236}">
              <a16:creationId xmlns:a16="http://schemas.microsoft.com/office/drawing/2014/main" id="{6AEDDD6A-A8B1-487C-9A1D-68449DFA16C8}"/>
            </a:ext>
          </a:extLst>
        </xdr:cNvPr>
        <xdr:cNvCxnSpPr/>
      </xdr:nvCxnSpPr>
      <xdr:spPr>
        <a:xfrm flipH="1">
          <a:off x="2428103" y="4231932"/>
          <a:ext cx="23787" cy="379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440849</xdr:colOff>
      <xdr:row>26</xdr:row>
      <xdr:rowOff>147510</xdr:rowOff>
    </xdr:from>
    <xdr:to>
      <xdr:col>4</xdr:col>
      <xdr:colOff>116244</xdr:colOff>
      <xdr:row>27</xdr:row>
      <xdr:rowOff>33196</xdr:rowOff>
    </xdr:to>
    <xdr:sp macro="" textlink="">
      <xdr:nvSpPr>
        <xdr:cNvPr id="59" name="Freeform: Shape 58">
          <a:extLst>
            <a:ext uri="{FF2B5EF4-FFF2-40B4-BE49-F238E27FC236}">
              <a16:creationId xmlns:a16="http://schemas.microsoft.com/office/drawing/2014/main" id="{0BCC9BF4-39EE-4DA0-BF40-448302B251DC}"/>
            </a:ext>
          </a:extLst>
        </xdr:cNvPr>
        <xdr:cNvSpPr/>
      </xdr:nvSpPr>
      <xdr:spPr>
        <a:xfrm>
          <a:off x="2241074" y="4395660"/>
          <a:ext cx="275470" cy="47611"/>
        </a:xfrm>
        <a:custGeom>
          <a:avLst/>
          <a:gdLst>
            <a:gd name="connsiteX0" fmla="*/ 0 w 319589"/>
            <a:gd name="connsiteY0" fmla="*/ 6267 h 97147"/>
            <a:gd name="connsiteX1" fmla="*/ 175461 w 319589"/>
            <a:gd name="connsiteY1" fmla="*/ 97130 h 97147"/>
            <a:gd name="connsiteX2" fmla="*/ 319589 w 319589"/>
            <a:gd name="connsiteY2" fmla="*/ 0 h 97147"/>
          </a:gdLst>
          <a:ahLst/>
          <a:cxnLst>
            <a:cxn ang="0">
              <a:pos x="connsiteX0" y="connsiteY0"/>
            </a:cxn>
            <a:cxn ang="0">
              <a:pos x="connsiteX1" y="connsiteY1"/>
            </a:cxn>
            <a:cxn ang="0">
              <a:pos x="connsiteX2" y="connsiteY2"/>
            </a:cxn>
          </a:cxnLst>
          <a:rect l="l" t="t" r="r" b="b"/>
          <a:pathLst>
            <a:path w="319589" h="97147">
              <a:moveTo>
                <a:pt x="0" y="6267"/>
              </a:moveTo>
              <a:cubicBezTo>
                <a:pt x="61098" y="52220"/>
                <a:pt x="122196" y="98174"/>
                <a:pt x="175461" y="97130"/>
              </a:cubicBezTo>
              <a:cubicBezTo>
                <a:pt x="228726" y="96086"/>
                <a:pt x="274157" y="48043"/>
                <a:pt x="319589" y="0"/>
              </a:cubicBezTo>
            </a:path>
          </a:pathLst>
        </a:cu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4</xdr:col>
      <xdr:colOff>116244</xdr:colOff>
      <xdr:row>26</xdr:row>
      <xdr:rowOff>121726</xdr:rowOff>
    </xdr:from>
    <xdr:to>
      <xdr:col>4</xdr:col>
      <xdr:colOff>140533</xdr:colOff>
      <xdr:row>26</xdr:row>
      <xdr:rowOff>142724</xdr:rowOff>
    </xdr:to>
    <xdr:cxnSp macro="">
      <xdr:nvCxnSpPr>
        <xdr:cNvPr id="60" name="Straight Arrow Connector 59">
          <a:extLst>
            <a:ext uri="{FF2B5EF4-FFF2-40B4-BE49-F238E27FC236}">
              <a16:creationId xmlns:a16="http://schemas.microsoft.com/office/drawing/2014/main" id="{1AB1DCB1-E595-4765-ADF9-AB394A370D98}"/>
            </a:ext>
          </a:extLst>
        </xdr:cNvPr>
        <xdr:cNvCxnSpPr/>
      </xdr:nvCxnSpPr>
      <xdr:spPr>
        <a:xfrm flipV="1">
          <a:off x="2516544" y="4369876"/>
          <a:ext cx="24289" cy="20998"/>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74302</xdr:colOff>
      <xdr:row>26</xdr:row>
      <xdr:rowOff>81109</xdr:rowOff>
    </xdr:from>
    <xdr:to>
      <xdr:col>4</xdr:col>
      <xdr:colOff>459440</xdr:colOff>
      <xdr:row>28</xdr:row>
      <xdr:rowOff>124700</xdr:rowOff>
    </xdr:to>
    <xdr:sp macro="" textlink="">
      <xdr:nvSpPr>
        <xdr:cNvPr id="61" name="TextBox 60">
          <a:extLst>
            <a:ext uri="{FF2B5EF4-FFF2-40B4-BE49-F238E27FC236}">
              <a16:creationId xmlns:a16="http://schemas.microsoft.com/office/drawing/2014/main" id="{87C2ABD1-ADB6-43C8-8480-0B8A93F119AC}"/>
            </a:ext>
          </a:extLst>
        </xdr:cNvPr>
        <xdr:cNvSpPr txBox="1"/>
      </xdr:nvSpPr>
      <xdr:spPr>
        <a:xfrm>
          <a:off x="2474602" y="4329259"/>
          <a:ext cx="385138" cy="3674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M</a:t>
          </a:r>
          <a:r>
            <a:rPr lang="en-CA" sz="800"/>
            <a:t>F</a:t>
          </a:r>
        </a:p>
      </xdr:txBody>
    </xdr:sp>
    <xdr:clientData/>
  </xdr:twoCellAnchor>
  <xdr:twoCellAnchor>
    <xdr:from>
      <xdr:col>2</xdr:col>
      <xdr:colOff>128489</xdr:colOff>
      <xdr:row>26</xdr:row>
      <xdr:rowOff>58153</xdr:rowOff>
    </xdr:from>
    <xdr:to>
      <xdr:col>2</xdr:col>
      <xdr:colOff>568877</xdr:colOff>
      <xdr:row>29</xdr:row>
      <xdr:rowOff>0</xdr:rowOff>
    </xdr:to>
    <xdr:sp macro="" textlink="">
      <xdr:nvSpPr>
        <xdr:cNvPr id="62" name="TextBox 61">
          <a:extLst>
            <a:ext uri="{FF2B5EF4-FFF2-40B4-BE49-F238E27FC236}">
              <a16:creationId xmlns:a16="http://schemas.microsoft.com/office/drawing/2014/main" id="{9FDF3F97-431B-4220-95A3-3068585C21F6}"/>
            </a:ext>
          </a:extLst>
        </xdr:cNvPr>
        <xdr:cNvSpPr txBox="1"/>
      </xdr:nvSpPr>
      <xdr:spPr>
        <a:xfrm>
          <a:off x="1328639" y="4306303"/>
          <a:ext cx="440388" cy="4339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M</a:t>
          </a:r>
          <a:r>
            <a:rPr lang="en-CA" sz="1000" baseline="-25000"/>
            <a:t>A</a:t>
          </a:r>
        </a:p>
      </xdr:txBody>
    </xdr:sp>
    <xdr:clientData/>
  </xdr:twoCellAnchor>
  <xdr:twoCellAnchor>
    <xdr:from>
      <xdr:col>1</xdr:col>
      <xdr:colOff>590793</xdr:colOff>
      <xdr:row>26</xdr:row>
      <xdr:rowOff>50893</xdr:rowOff>
    </xdr:from>
    <xdr:to>
      <xdr:col>1</xdr:col>
      <xdr:colOff>593058</xdr:colOff>
      <xdr:row>28</xdr:row>
      <xdr:rowOff>60828</xdr:rowOff>
    </xdr:to>
    <xdr:cxnSp macro="">
      <xdr:nvCxnSpPr>
        <xdr:cNvPr id="63" name="Straight Arrow Connector 62">
          <a:extLst>
            <a:ext uri="{FF2B5EF4-FFF2-40B4-BE49-F238E27FC236}">
              <a16:creationId xmlns:a16="http://schemas.microsoft.com/office/drawing/2014/main" id="{79B04578-8474-46CA-88F8-9A6DAFC86713}"/>
            </a:ext>
          </a:extLst>
        </xdr:cNvPr>
        <xdr:cNvCxnSpPr/>
      </xdr:nvCxnSpPr>
      <xdr:spPr>
        <a:xfrm flipH="1" flipV="1">
          <a:off x="1190868" y="4299043"/>
          <a:ext cx="2265" cy="333785"/>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449082</xdr:colOff>
      <xdr:row>27</xdr:row>
      <xdr:rowOff>4475</xdr:rowOff>
    </xdr:from>
    <xdr:to>
      <xdr:col>2</xdr:col>
      <xdr:colOff>124477</xdr:colOff>
      <xdr:row>27</xdr:row>
      <xdr:rowOff>51601</xdr:rowOff>
    </xdr:to>
    <xdr:sp macro="" textlink="">
      <xdr:nvSpPr>
        <xdr:cNvPr id="64" name="Freeform: Shape 63">
          <a:extLst>
            <a:ext uri="{FF2B5EF4-FFF2-40B4-BE49-F238E27FC236}">
              <a16:creationId xmlns:a16="http://schemas.microsoft.com/office/drawing/2014/main" id="{0D91C319-7896-4418-9EFB-4F0762C2FFB5}"/>
            </a:ext>
          </a:extLst>
        </xdr:cNvPr>
        <xdr:cNvSpPr/>
      </xdr:nvSpPr>
      <xdr:spPr>
        <a:xfrm>
          <a:off x="1049157" y="4414550"/>
          <a:ext cx="275470" cy="47126"/>
        </a:xfrm>
        <a:custGeom>
          <a:avLst/>
          <a:gdLst>
            <a:gd name="connsiteX0" fmla="*/ 0 w 319589"/>
            <a:gd name="connsiteY0" fmla="*/ 6267 h 97147"/>
            <a:gd name="connsiteX1" fmla="*/ 175461 w 319589"/>
            <a:gd name="connsiteY1" fmla="*/ 97130 h 97147"/>
            <a:gd name="connsiteX2" fmla="*/ 319589 w 319589"/>
            <a:gd name="connsiteY2" fmla="*/ 0 h 97147"/>
          </a:gdLst>
          <a:ahLst/>
          <a:cxnLst>
            <a:cxn ang="0">
              <a:pos x="connsiteX0" y="connsiteY0"/>
            </a:cxn>
            <a:cxn ang="0">
              <a:pos x="connsiteX1" y="connsiteY1"/>
            </a:cxn>
            <a:cxn ang="0">
              <a:pos x="connsiteX2" y="connsiteY2"/>
            </a:cxn>
          </a:cxnLst>
          <a:rect l="l" t="t" r="r" b="b"/>
          <a:pathLst>
            <a:path w="319589" h="97147">
              <a:moveTo>
                <a:pt x="0" y="6267"/>
              </a:moveTo>
              <a:cubicBezTo>
                <a:pt x="61098" y="52220"/>
                <a:pt x="122196" y="98174"/>
                <a:pt x="175461" y="97130"/>
              </a:cubicBezTo>
              <a:cubicBezTo>
                <a:pt x="228726" y="96086"/>
                <a:pt x="274157" y="48043"/>
                <a:pt x="319589" y="0"/>
              </a:cubicBezTo>
            </a:path>
          </a:pathLst>
        </a:cu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2</xdr:col>
      <xdr:colOff>103283</xdr:colOff>
      <xdr:row>26</xdr:row>
      <xdr:rowOff>135707</xdr:rowOff>
    </xdr:from>
    <xdr:to>
      <xdr:col>2</xdr:col>
      <xdr:colOff>177122</xdr:colOff>
      <xdr:row>27</xdr:row>
      <xdr:rowOff>11475</xdr:rowOff>
    </xdr:to>
    <xdr:cxnSp macro="">
      <xdr:nvCxnSpPr>
        <xdr:cNvPr id="65" name="Straight Arrow Connector 64">
          <a:extLst>
            <a:ext uri="{FF2B5EF4-FFF2-40B4-BE49-F238E27FC236}">
              <a16:creationId xmlns:a16="http://schemas.microsoft.com/office/drawing/2014/main" id="{579C5918-1999-4700-8D09-6A46267D9052}"/>
            </a:ext>
          </a:extLst>
        </xdr:cNvPr>
        <xdr:cNvCxnSpPr/>
      </xdr:nvCxnSpPr>
      <xdr:spPr>
        <a:xfrm flipV="1">
          <a:off x="1303433" y="4383857"/>
          <a:ext cx="73839" cy="3769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299095</xdr:colOff>
      <xdr:row>25</xdr:row>
      <xdr:rowOff>82627</xdr:rowOff>
    </xdr:from>
    <xdr:to>
      <xdr:col>5</xdr:col>
      <xdr:colOff>104203</xdr:colOff>
      <xdr:row>27</xdr:row>
      <xdr:rowOff>36642</xdr:rowOff>
    </xdr:to>
    <xdr:sp macro="" textlink="">
      <xdr:nvSpPr>
        <xdr:cNvPr id="66" name="TextBox 65">
          <a:extLst>
            <a:ext uri="{FF2B5EF4-FFF2-40B4-BE49-F238E27FC236}">
              <a16:creationId xmlns:a16="http://schemas.microsoft.com/office/drawing/2014/main" id="{F57B8F70-49BC-476C-BA60-EB3BB22542F2}"/>
            </a:ext>
          </a:extLst>
        </xdr:cNvPr>
        <xdr:cNvSpPr txBox="1"/>
      </xdr:nvSpPr>
      <xdr:spPr>
        <a:xfrm>
          <a:off x="2699395" y="4168852"/>
          <a:ext cx="405183" cy="2778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a:t>H</a:t>
          </a:r>
          <a:r>
            <a:rPr lang="en-CA" sz="1000" baseline="-25000"/>
            <a:t>F</a:t>
          </a:r>
        </a:p>
      </xdr:txBody>
    </xdr:sp>
    <xdr:clientData/>
  </xdr:twoCellAnchor>
  <xdr:twoCellAnchor>
    <xdr:from>
      <xdr:col>4</xdr:col>
      <xdr:colOff>66675</xdr:colOff>
      <xdr:row>25</xdr:row>
      <xdr:rowOff>123825</xdr:rowOff>
    </xdr:from>
    <xdr:to>
      <xdr:col>4</xdr:col>
      <xdr:colOff>354917</xdr:colOff>
      <xdr:row>25</xdr:row>
      <xdr:rowOff>129885</xdr:rowOff>
    </xdr:to>
    <xdr:cxnSp macro="">
      <xdr:nvCxnSpPr>
        <xdr:cNvPr id="67" name="Straight Arrow Connector 66">
          <a:extLst>
            <a:ext uri="{FF2B5EF4-FFF2-40B4-BE49-F238E27FC236}">
              <a16:creationId xmlns:a16="http://schemas.microsoft.com/office/drawing/2014/main" id="{A42A0BCC-DE6C-41E3-9096-C666255B68AE}"/>
            </a:ext>
          </a:extLst>
        </xdr:cNvPr>
        <xdr:cNvCxnSpPr/>
      </xdr:nvCxnSpPr>
      <xdr:spPr>
        <a:xfrm flipH="1" flipV="1">
          <a:off x="2466975" y="4210050"/>
          <a:ext cx="288242" cy="6060"/>
        </a:xfrm>
        <a:prstGeom prst="straightConnector1">
          <a:avLst/>
        </a:prstGeom>
        <a:ln w="952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161926</xdr:colOff>
      <xdr:row>22</xdr:row>
      <xdr:rowOff>85006</xdr:rowOff>
    </xdr:from>
    <xdr:to>
      <xdr:col>3</xdr:col>
      <xdr:colOff>540898</xdr:colOff>
      <xdr:row>24</xdr:row>
      <xdr:rowOff>76200</xdr:rowOff>
    </xdr:to>
    <xdr:sp macro="" textlink="">
      <xdr:nvSpPr>
        <xdr:cNvPr id="68" name="TextBox 67">
          <a:extLst>
            <a:ext uri="{FF2B5EF4-FFF2-40B4-BE49-F238E27FC236}">
              <a16:creationId xmlns:a16="http://schemas.microsoft.com/office/drawing/2014/main" id="{2EBC127E-A958-4F05-9256-FAE7E9960751}"/>
            </a:ext>
          </a:extLst>
        </xdr:cNvPr>
        <xdr:cNvSpPr txBox="1"/>
      </xdr:nvSpPr>
      <xdr:spPr>
        <a:xfrm>
          <a:off x="1962151" y="3685456"/>
          <a:ext cx="378972" cy="3150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b="0"/>
            <a:t>I₂</a:t>
          </a:r>
        </a:p>
      </xdr:txBody>
    </xdr:sp>
    <xdr:clientData/>
  </xdr:twoCellAnchor>
  <xdr:oneCellAnchor>
    <xdr:from>
      <xdr:col>0</xdr:col>
      <xdr:colOff>40822</xdr:colOff>
      <xdr:row>59</xdr:row>
      <xdr:rowOff>40821</xdr:rowOff>
    </xdr:from>
    <xdr:ext cx="2502353" cy="497429"/>
    <xdr:pic>
      <xdr:nvPicPr>
        <xdr:cNvPr id="69" name="Picture 68">
          <a:hlinkClick xmlns:r="http://schemas.openxmlformats.org/officeDocument/2006/relationships" r:id="rId1"/>
          <a:extLst>
            <a:ext uri="{FF2B5EF4-FFF2-40B4-BE49-F238E27FC236}">
              <a16:creationId xmlns:a16="http://schemas.microsoft.com/office/drawing/2014/main" id="{17A0AADB-789C-4DA6-9B89-96435BFC703D}"/>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0194471"/>
          <a:ext cx="2502353" cy="497429"/>
        </a:xfrm>
        <a:prstGeom prst="rect">
          <a:avLst/>
        </a:prstGeom>
      </xdr:spPr>
    </xdr:pic>
    <xdr:clientData/>
  </xdr:oneCellAnchor>
  <xdr:twoCellAnchor>
    <xdr:from>
      <xdr:col>2</xdr:col>
      <xdr:colOff>101329</xdr:colOff>
      <xdr:row>25</xdr:row>
      <xdr:rowOff>129703</xdr:rowOff>
    </xdr:from>
    <xdr:to>
      <xdr:col>2</xdr:col>
      <xdr:colOff>414189</xdr:colOff>
      <xdr:row>25</xdr:row>
      <xdr:rowOff>130868</xdr:rowOff>
    </xdr:to>
    <xdr:cxnSp macro="">
      <xdr:nvCxnSpPr>
        <xdr:cNvPr id="70" name="Straight Connector 69">
          <a:extLst>
            <a:ext uri="{FF2B5EF4-FFF2-40B4-BE49-F238E27FC236}">
              <a16:creationId xmlns:a16="http://schemas.microsoft.com/office/drawing/2014/main" id="{3B434512-D565-4C7C-B696-3D068267C3FA}"/>
            </a:ext>
          </a:extLst>
        </xdr:cNvPr>
        <xdr:cNvCxnSpPr/>
      </xdr:nvCxnSpPr>
      <xdr:spPr>
        <a:xfrm flipH="1" flipV="1">
          <a:off x="1301479" y="4215928"/>
          <a:ext cx="312860" cy="116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xl-viking.com/" TargetMode="External"/><Relationship Id="rId2" Type="http://schemas.openxmlformats.org/officeDocument/2006/relationships/hyperlink" Target="http://www.xl-viking.com/" TargetMode="External"/><Relationship Id="rId1" Type="http://schemas.openxmlformats.org/officeDocument/2006/relationships/hyperlink" Target="http://www.abbottaerospace.com/wpdm-package/nasa-tm-x-73305-astronautics-structures-manual-volume-i"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33" t="s">
        <v>18</v>
      </c>
      <c r="C16" s="33"/>
      <c r="D16" s="33"/>
      <c r="E16" s="33"/>
      <c r="F16" s="33"/>
      <c r="G16" s="33"/>
      <c r="H16" s="33"/>
      <c r="I16" s="33"/>
      <c r="J16" s="33"/>
      <c r="M16" s="26"/>
      <c r="N16" s="26"/>
      <c r="O16" s="26"/>
      <c r="P16" s="26"/>
      <c r="Q16" s="26"/>
      <c r="R16" s="27"/>
      <c r="S16" s="27"/>
      <c r="T16" s="23"/>
      <c r="U16" s="23"/>
      <c r="V16" s="23"/>
      <c r="W16" s="23"/>
      <c r="X16" s="23"/>
      <c r="Y16" s="23"/>
    </row>
    <row r="17" spans="1:25" s="5" customFormat="1" ht="12.75" x14ac:dyDescent="0.2">
      <c r="B17" s="33"/>
      <c r="C17" s="33"/>
      <c r="D17" s="33"/>
      <c r="E17" s="33"/>
      <c r="F17" s="33"/>
      <c r="G17" s="33"/>
      <c r="H17" s="33"/>
      <c r="I17" s="33"/>
      <c r="J17" s="33"/>
      <c r="M17" s="26"/>
      <c r="N17" s="26"/>
      <c r="O17" s="26"/>
      <c r="P17" s="26"/>
      <c r="Q17" s="26"/>
      <c r="R17" s="27"/>
      <c r="S17" s="27"/>
      <c r="T17" s="23"/>
      <c r="U17" s="23"/>
      <c r="V17" s="23"/>
      <c r="W17" s="23"/>
      <c r="X17" s="23"/>
      <c r="Y17" s="23"/>
    </row>
    <row r="18" spans="1:25" s="5" customFormat="1" ht="12.75" x14ac:dyDescent="0.2">
      <c r="B18" s="33"/>
      <c r="C18" s="33"/>
      <c r="D18" s="33"/>
      <c r="E18" s="33"/>
      <c r="F18" s="33"/>
      <c r="G18" s="33"/>
      <c r="H18" s="33"/>
      <c r="I18" s="33"/>
      <c r="J18" s="33"/>
      <c r="M18" s="26"/>
      <c r="N18" s="26"/>
      <c r="O18" s="26"/>
      <c r="P18" s="26"/>
      <c r="Q18" s="26"/>
      <c r="R18" s="27"/>
      <c r="S18" s="27"/>
      <c r="T18" s="23"/>
      <c r="U18" s="23"/>
      <c r="V18" s="23"/>
      <c r="W18" s="23"/>
      <c r="X18" s="23"/>
      <c r="Y18" s="23"/>
    </row>
    <row r="19" spans="1:25" s="5" customFormat="1" ht="12.75" x14ac:dyDescent="0.2">
      <c r="B19" s="33"/>
      <c r="C19" s="33"/>
      <c r="D19" s="33"/>
      <c r="E19" s="33"/>
      <c r="F19" s="33"/>
      <c r="G19" s="33"/>
      <c r="H19" s="33"/>
      <c r="I19" s="33"/>
      <c r="J19" s="33"/>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33" t="s">
        <v>19</v>
      </c>
      <c r="C22" s="33"/>
      <c r="D22" s="33"/>
      <c r="E22" s="33"/>
      <c r="F22" s="33"/>
      <c r="G22" s="33"/>
      <c r="H22" s="33"/>
      <c r="I22" s="33"/>
      <c r="J22" s="33"/>
      <c r="K22" s="19"/>
      <c r="M22" s="26"/>
      <c r="N22" s="26"/>
      <c r="O22" s="26"/>
      <c r="P22" s="26"/>
      <c r="Q22" s="26"/>
      <c r="R22" s="27"/>
      <c r="S22" s="27"/>
      <c r="T22" s="23"/>
      <c r="U22" s="23"/>
      <c r="V22" s="23"/>
      <c r="W22" s="23"/>
      <c r="X22" s="23"/>
      <c r="Y22" s="23"/>
    </row>
    <row r="23" spans="1:25" s="5" customFormat="1" ht="12.75" x14ac:dyDescent="0.2">
      <c r="A23" s="19"/>
      <c r="B23" s="33"/>
      <c r="C23" s="33"/>
      <c r="D23" s="33"/>
      <c r="E23" s="33"/>
      <c r="F23" s="33"/>
      <c r="G23" s="33"/>
      <c r="H23" s="33"/>
      <c r="I23" s="33"/>
      <c r="J23" s="33"/>
      <c r="K23" s="19"/>
      <c r="M23" s="26"/>
      <c r="N23" s="26"/>
      <c r="O23" s="26"/>
      <c r="P23" s="26"/>
      <c r="Q23" s="26"/>
      <c r="R23" s="27"/>
      <c r="S23" s="30"/>
      <c r="T23" s="23"/>
      <c r="U23" s="23"/>
      <c r="V23" s="23"/>
      <c r="W23" s="23"/>
      <c r="X23" s="23"/>
      <c r="Y23" s="23"/>
    </row>
    <row r="24" spans="1:25" s="5" customFormat="1" ht="12.75" x14ac:dyDescent="0.2">
      <c r="A24" s="19"/>
      <c r="B24" s="33"/>
      <c r="C24" s="33"/>
      <c r="D24" s="33"/>
      <c r="E24" s="33"/>
      <c r="F24" s="33"/>
      <c r="G24" s="33"/>
      <c r="H24" s="33"/>
      <c r="I24" s="33"/>
      <c r="J24" s="33"/>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33" t="s">
        <v>21</v>
      </c>
      <c r="C26" s="33"/>
      <c r="D26" s="33"/>
      <c r="E26" s="33"/>
      <c r="F26" s="33"/>
      <c r="G26" s="33"/>
      <c r="H26" s="33"/>
      <c r="I26" s="33"/>
      <c r="J26" s="33"/>
      <c r="K26" s="19"/>
      <c r="M26" s="26"/>
      <c r="N26" s="26"/>
      <c r="O26" s="26"/>
      <c r="P26" s="26"/>
      <c r="Q26" s="26"/>
      <c r="R26" s="27"/>
      <c r="S26" s="27"/>
      <c r="T26" s="23"/>
      <c r="U26" s="23"/>
      <c r="V26" s="23"/>
      <c r="W26" s="23"/>
      <c r="X26" s="23"/>
      <c r="Y26" s="23"/>
    </row>
    <row r="27" spans="1:25" s="5" customFormat="1" ht="12.75" x14ac:dyDescent="0.2">
      <c r="A27" s="19"/>
      <c r="B27" s="33"/>
      <c r="C27" s="33"/>
      <c r="D27" s="33"/>
      <c r="E27" s="33"/>
      <c r="F27" s="33"/>
      <c r="G27" s="33"/>
      <c r="H27" s="33"/>
      <c r="I27" s="33"/>
      <c r="J27" s="33"/>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33" t="s">
        <v>22</v>
      </c>
      <c r="C29" s="33"/>
      <c r="D29" s="33"/>
      <c r="E29" s="33"/>
      <c r="F29" s="33"/>
      <c r="G29" s="33"/>
      <c r="H29" s="33"/>
      <c r="I29" s="33"/>
      <c r="J29" s="33"/>
      <c r="K29" s="19"/>
      <c r="M29" s="26"/>
      <c r="N29" s="26"/>
      <c r="O29" s="26"/>
      <c r="P29" s="26"/>
      <c r="Q29" s="26"/>
      <c r="R29" s="27"/>
      <c r="S29" s="27"/>
      <c r="T29" s="23"/>
      <c r="U29" s="23"/>
      <c r="V29" s="23"/>
      <c r="W29" s="23"/>
      <c r="X29" s="23"/>
      <c r="Y29" s="23"/>
    </row>
    <row r="30" spans="1:25" s="5" customFormat="1" ht="12.75" customHeight="1" x14ac:dyDescent="0.2">
      <c r="A30" s="19"/>
      <c r="B30" s="33"/>
      <c r="C30" s="33"/>
      <c r="D30" s="33"/>
      <c r="E30" s="33"/>
      <c r="F30" s="33"/>
      <c r="G30" s="33"/>
      <c r="H30" s="33"/>
      <c r="I30" s="33"/>
      <c r="J30" s="33"/>
      <c r="K30" s="19"/>
      <c r="M30" s="26"/>
      <c r="N30" s="26"/>
      <c r="O30" s="26"/>
      <c r="P30" s="26"/>
      <c r="Q30" s="26"/>
      <c r="R30" s="27"/>
      <c r="S30" s="27"/>
      <c r="T30" s="23"/>
      <c r="U30" s="23"/>
      <c r="V30" s="23"/>
      <c r="W30" s="23"/>
      <c r="X30" s="23"/>
      <c r="Y30" s="23"/>
    </row>
    <row r="31" spans="1:25" s="5" customFormat="1" ht="12.75" customHeight="1" x14ac:dyDescent="0.2">
      <c r="A31" s="19"/>
      <c r="B31" s="33"/>
      <c r="C31" s="33"/>
      <c r="D31" s="33"/>
      <c r="E31" s="33"/>
      <c r="F31" s="33"/>
      <c r="G31" s="33"/>
      <c r="H31" s="33"/>
      <c r="I31" s="33"/>
      <c r="J31" s="33"/>
      <c r="K31" s="19"/>
      <c r="M31" s="26"/>
      <c r="N31" s="26"/>
      <c r="O31" s="26"/>
      <c r="P31" s="26"/>
      <c r="Q31" s="26"/>
      <c r="R31" s="27"/>
      <c r="S31" s="27"/>
      <c r="T31" s="23"/>
      <c r="U31" s="23"/>
      <c r="V31" s="23"/>
      <c r="W31" s="23"/>
      <c r="X31" s="23"/>
      <c r="Y31" s="23"/>
    </row>
    <row r="32" spans="1:25" s="5" customFormat="1" ht="12.75" customHeight="1" x14ac:dyDescent="0.2">
      <c r="A32" s="19"/>
      <c r="B32" s="33"/>
      <c r="C32" s="33"/>
      <c r="D32" s="33"/>
      <c r="E32" s="33"/>
      <c r="F32" s="33"/>
      <c r="G32" s="33"/>
      <c r="H32" s="33"/>
      <c r="I32" s="33"/>
      <c r="J32" s="33"/>
      <c r="K32" s="19"/>
      <c r="M32" s="26"/>
      <c r="N32" s="26"/>
      <c r="O32" s="26"/>
      <c r="P32" s="26"/>
      <c r="Q32" s="26"/>
      <c r="R32" s="27"/>
      <c r="S32" s="27"/>
      <c r="T32" s="23"/>
      <c r="U32" s="23"/>
      <c r="V32" s="23"/>
      <c r="W32" s="23"/>
      <c r="X32" s="23"/>
      <c r="Y32" s="23"/>
    </row>
    <row r="33" spans="1:25" s="5" customFormat="1" ht="12.75" customHeight="1" x14ac:dyDescent="0.2">
      <c r="A33" s="19"/>
      <c r="B33" s="33"/>
      <c r="C33" s="33"/>
      <c r="D33" s="33"/>
      <c r="E33" s="33"/>
      <c r="F33" s="33"/>
      <c r="G33" s="33"/>
      <c r="H33" s="33"/>
      <c r="I33" s="33"/>
      <c r="J33" s="33"/>
      <c r="K33" s="19"/>
      <c r="M33" s="26"/>
      <c r="N33" s="26"/>
      <c r="O33" s="26"/>
      <c r="P33" s="26"/>
      <c r="Q33" s="26"/>
      <c r="R33" s="27"/>
      <c r="S33" s="30"/>
      <c r="T33" s="23"/>
      <c r="U33" s="23"/>
      <c r="V33" s="23"/>
      <c r="W33" s="23"/>
      <c r="X33" s="23"/>
      <c r="Y33" s="23"/>
    </row>
    <row r="34" spans="1:25" s="5" customFormat="1" ht="12.75" x14ac:dyDescent="0.2">
      <c r="A34" s="19"/>
      <c r="B34" s="32"/>
      <c r="C34" s="32"/>
      <c r="D34" s="35" t="s">
        <v>14</v>
      </c>
      <c r="E34" s="35"/>
      <c r="F34" s="35"/>
      <c r="G34" s="35"/>
      <c r="H34" s="35"/>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33" t="s">
        <v>23</v>
      </c>
      <c r="C38" s="33"/>
      <c r="D38" s="33"/>
      <c r="E38" s="33"/>
      <c r="F38" s="33"/>
      <c r="G38" s="33"/>
      <c r="H38" s="33"/>
      <c r="I38" s="33"/>
      <c r="J38" s="33"/>
      <c r="K38" s="19"/>
      <c r="M38" s="26"/>
      <c r="N38" s="26"/>
      <c r="O38" s="26"/>
      <c r="P38" s="26"/>
      <c r="Q38" s="26"/>
      <c r="R38" s="27"/>
      <c r="S38" s="27"/>
      <c r="T38" s="23"/>
      <c r="U38" s="23"/>
      <c r="V38" s="23"/>
      <c r="W38" s="23"/>
      <c r="X38" s="23"/>
      <c r="Y38" s="23"/>
    </row>
    <row r="39" spans="1:25" s="5" customFormat="1" ht="12.75" x14ac:dyDescent="0.2">
      <c r="A39" s="19"/>
      <c r="B39" s="33"/>
      <c r="C39" s="33"/>
      <c r="D39" s="33"/>
      <c r="E39" s="33"/>
      <c r="F39" s="33"/>
      <c r="G39" s="33"/>
      <c r="H39" s="33"/>
      <c r="I39" s="33"/>
      <c r="J39" s="33"/>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33" t="s">
        <v>24</v>
      </c>
      <c r="C41" s="33"/>
      <c r="D41" s="33"/>
      <c r="E41" s="33"/>
      <c r="F41" s="33"/>
      <c r="G41" s="33"/>
      <c r="H41" s="33"/>
      <c r="I41" s="33"/>
      <c r="J41" s="33"/>
      <c r="K41" s="19"/>
      <c r="M41" s="26"/>
      <c r="N41" s="26"/>
      <c r="O41" s="26"/>
      <c r="P41" s="26"/>
      <c r="Q41" s="26"/>
      <c r="R41" s="27"/>
      <c r="S41" s="27"/>
      <c r="T41" s="23"/>
      <c r="U41" s="23"/>
      <c r="V41" s="23"/>
      <c r="W41" s="23"/>
      <c r="X41" s="23"/>
      <c r="Y41" s="23"/>
    </row>
    <row r="42" spans="1:25" s="5" customFormat="1" ht="12.75" x14ac:dyDescent="0.2">
      <c r="A42" s="19"/>
      <c r="B42" s="33"/>
      <c r="C42" s="33"/>
      <c r="D42" s="33"/>
      <c r="E42" s="33"/>
      <c r="F42" s="33"/>
      <c r="G42" s="33"/>
      <c r="H42" s="33"/>
      <c r="I42" s="33"/>
      <c r="J42" s="33"/>
      <c r="K42" s="19"/>
      <c r="M42" s="26"/>
      <c r="N42" s="26"/>
      <c r="O42" s="26"/>
      <c r="P42" s="26"/>
      <c r="Q42" s="26"/>
      <c r="R42" s="27"/>
      <c r="S42" s="27"/>
      <c r="T42" s="23"/>
      <c r="U42" s="23"/>
      <c r="V42" s="23"/>
      <c r="W42" s="23"/>
      <c r="X42" s="23"/>
      <c r="Y42" s="23"/>
    </row>
    <row r="43" spans="1:25" s="5" customFormat="1" ht="12.75" x14ac:dyDescent="0.2">
      <c r="A43" s="19"/>
      <c r="B43" s="33"/>
      <c r="C43" s="33"/>
      <c r="D43" s="33"/>
      <c r="E43" s="33"/>
      <c r="F43" s="33"/>
      <c r="G43" s="33"/>
      <c r="H43" s="33"/>
      <c r="I43" s="33"/>
      <c r="J43" s="33"/>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33" t="s">
        <v>17</v>
      </c>
      <c r="C45" s="33"/>
      <c r="D45" s="33"/>
      <c r="E45" s="33"/>
      <c r="F45" s="33"/>
      <c r="G45" s="33"/>
      <c r="H45" s="33"/>
      <c r="I45" s="33"/>
      <c r="J45" s="33"/>
      <c r="K45" s="19"/>
      <c r="M45" s="26"/>
      <c r="N45" s="26"/>
      <c r="O45" s="26"/>
      <c r="P45" s="26"/>
      <c r="Q45" s="26"/>
      <c r="R45" s="27"/>
      <c r="S45" s="27"/>
      <c r="T45" s="23"/>
      <c r="U45" s="23"/>
      <c r="V45" s="23"/>
      <c r="W45" s="23"/>
      <c r="X45" s="23"/>
      <c r="Y45" s="23"/>
    </row>
    <row r="46" spans="1:25" s="5" customFormat="1" ht="12.75" x14ac:dyDescent="0.2">
      <c r="A46" s="19"/>
      <c r="B46" s="33"/>
      <c r="C46" s="33"/>
      <c r="D46" s="33"/>
      <c r="E46" s="33"/>
      <c r="F46" s="33"/>
      <c r="G46" s="33"/>
      <c r="H46" s="33"/>
      <c r="I46" s="33"/>
      <c r="J46" s="33"/>
      <c r="K46" s="19"/>
      <c r="M46" s="26"/>
      <c r="N46" s="26"/>
      <c r="O46" s="26"/>
      <c r="P46" s="26"/>
      <c r="Q46" s="26"/>
      <c r="R46" s="27"/>
      <c r="S46" s="27"/>
      <c r="T46" s="23"/>
      <c r="U46" s="23"/>
      <c r="V46" s="23"/>
      <c r="W46" s="23"/>
      <c r="X46" s="23"/>
      <c r="Y46" s="23"/>
    </row>
    <row r="47" spans="1:25" s="5" customFormat="1" ht="12.75" x14ac:dyDescent="0.2">
      <c r="A47" s="19"/>
      <c r="B47" s="33"/>
      <c r="C47" s="33"/>
      <c r="D47" s="33"/>
      <c r="E47" s="33"/>
      <c r="F47" s="33"/>
      <c r="G47" s="33"/>
      <c r="H47" s="33"/>
      <c r="I47" s="33"/>
      <c r="J47" s="33"/>
      <c r="K47" s="19"/>
      <c r="M47" s="26"/>
      <c r="N47" s="26"/>
      <c r="O47" s="26"/>
      <c r="P47" s="26"/>
      <c r="Q47" s="26"/>
      <c r="R47" s="27"/>
      <c r="S47" s="27"/>
      <c r="T47" s="23"/>
      <c r="U47" s="23"/>
      <c r="V47" s="23"/>
      <c r="W47" s="23"/>
      <c r="X47" s="23"/>
      <c r="Y47" s="23"/>
    </row>
    <row r="48" spans="1:25" s="5" customFormat="1" ht="12.75" customHeight="1" x14ac:dyDescent="0.2">
      <c r="A48" s="19"/>
      <c r="B48" s="33"/>
      <c r="C48" s="33"/>
      <c r="D48" s="33"/>
      <c r="E48" s="33"/>
      <c r="F48" s="33"/>
      <c r="G48" s="33"/>
      <c r="H48" s="33"/>
      <c r="I48" s="33"/>
      <c r="J48" s="33"/>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34" t="s">
        <v>28</v>
      </c>
      <c r="C54" s="34"/>
      <c r="D54" s="34"/>
      <c r="E54" s="34"/>
      <c r="F54" s="34"/>
      <c r="G54" s="34"/>
      <c r="H54" s="34"/>
      <c r="I54" s="34"/>
      <c r="J54" s="34"/>
      <c r="K54" s="19"/>
      <c r="M54" s="26"/>
      <c r="N54" s="26"/>
      <c r="O54" s="26"/>
      <c r="P54" s="26"/>
      <c r="Q54" s="26"/>
      <c r="R54" s="27"/>
      <c r="S54" s="27"/>
      <c r="T54" s="23"/>
      <c r="U54" s="23"/>
      <c r="V54" s="23"/>
      <c r="W54" s="23"/>
      <c r="X54" s="23"/>
      <c r="Y54" s="23"/>
    </row>
    <row r="55" spans="1:25" s="5" customFormat="1" ht="12.75" x14ac:dyDescent="0.2">
      <c r="A55" s="19"/>
      <c r="B55" s="34"/>
      <c r="C55" s="34"/>
      <c r="D55" s="34"/>
      <c r="E55" s="34"/>
      <c r="F55" s="34"/>
      <c r="G55" s="34"/>
      <c r="H55" s="34"/>
      <c r="I55" s="34"/>
      <c r="J55" s="34"/>
      <c r="K55" s="19"/>
      <c r="M55" s="26"/>
      <c r="N55" s="26"/>
      <c r="O55" s="26"/>
      <c r="P55" s="26"/>
      <c r="Q55" s="26"/>
      <c r="R55" s="27"/>
      <c r="S55" s="27"/>
      <c r="T55" s="23"/>
      <c r="U55" s="23"/>
      <c r="V55" s="23"/>
      <c r="W55" s="23"/>
      <c r="X55" s="23"/>
      <c r="Y55" s="23"/>
    </row>
    <row r="56" spans="1:25" s="5" customFormat="1" ht="12.75" x14ac:dyDescent="0.2">
      <c r="A56" s="19"/>
      <c r="B56" s="34"/>
      <c r="C56" s="34"/>
      <c r="D56" s="34"/>
      <c r="E56" s="34"/>
      <c r="F56" s="34"/>
      <c r="G56" s="34"/>
      <c r="H56" s="34"/>
      <c r="I56" s="34"/>
      <c r="J56" s="34"/>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xr:uid="{00000000-0004-0000-0000-000000000000}"/>
    <hyperlink ref="F50" r:id="rId2" display="www.abbottaerospace.com/library/xl-viking" xr:uid="{00000000-0004-0000-0000-000001000000}"/>
    <hyperlink ref="F60" r:id="rId3" xr:uid="{00000000-0004-0000-0000-000002000000}"/>
    <hyperlink ref="F57" r:id="rId4" display="www.abbottaerospace.com/library/donate" xr:uid="{00000000-0004-0000-0000-000003000000}"/>
    <hyperlink ref="F25" r:id="rId5" display="www.abbottaerospace.com/library/subscribe" xr:uid="{00000000-0004-0000-0000-000004000000}"/>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2F017-1BFC-4D96-84FC-6294AF14863C}">
  <sheetPr>
    <tabColor indexed="49"/>
  </sheetPr>
  <dimension ref="A1:GC111"/>
  <sheetViews>
    <sheetView tabSelected="1" view="pageBreakPreview" topLeftCell="A2" zoomScaleNormal="100" zoomScaleSheetLayoutView="100" workbookViewId="0">
      <selection activeCell="F104" sqref="F104"/>
    </sheetView>
  </sheetViews>
  <sheetFormatPr defaultRowHeight="12.75" x14ac:dyDescent="0.2"/>
  <cols>
    <col min="1" max="11" width="9" style="5" customWidth="1"/>
    <col min="12" max="12" width="4" style="23" customWidth="1"/>
    <col min="13" max="13" width="5.85546875" style="41" customWidth="1"/>
    <col min="14" max="14" width="4.42578125" style="39" customWidth="1"/>
    <col min="15" max="17" width="4.42578125" style="41" customWidth="1"/>
    <col min="18" max="18" width="3.5703125" style="45" customWidth="1"/>
    <col min="19" max="19" width="5.42578125" style="45" customWidth="1"/>
    <col min="20" max="20" width="6.5703125" style="47" customWidth="1"/>
    <col min="21" max="21" width="6.7109375" style="47" customWidth="1"/>
    <col min="22" max="30" width="6.5703125" style="47" customWidth="1"/>
    <col min="31" max="171" width="9.140625" style="13"/>
    <col min="172" max="16384" width="9.140625" style="5"/>
  </cols>
  <sheetData>
    <row r="1" spans="1:185" x14ac:dyDescent="0.2">
      <c r="A1" s="1"/>
      <c r="B1" s="2" t="s">
        <v>1</v>
      </c>
      <c r="C1" s="3" t="s">
        <v>32</v>
      </c>
      <c r="D1" s="1"/>
      <c r="E1" s="1"/>
      <c r="F1" s="2" t="s">
        <v>8</v>
      </c>
      <c r="G1" s="4">
        <f>X1</f>
        <v>2</v>
      </c>
      <c r="H1" s="1"/>
      <c r="I1" s="1"/>
      <c r="J1" s="1"/>
      <c r="K1" s="1"/>
      <c r="L1" s="5"/>
      <c r="M1" s="36" t="s">
        <v>33</v>
      </c>
      <c r="N1" s="36" t="s">
        <v>34</v>
      </c>
      <c r="O1" s="36" t="s">
        <v>35</v>
      </c>
      <c r="P1" s="36" t="s">
        <v>35</v>
      </c>
      <c r="Q1" s="36" t="s">
        <v>35</v>
      </c>
      <c r="R1" s="36" t="s">
        <v>36</v>
      </c>
      <c r="S1" s="37" t="s">
        <v>37</v>
      </c>
      <c r="T1" s="38" t="s">
        <v>38</v>
      </c>
      <c r="U1" s="5"/>
      <c r="V1" s="5"/>
      <c r="W1" s="6" t="s">
        <v>39</v>
      </c>
      <c r="X1" s="7">
        <f>SUM(M:M)</f>
        <v>2</v>
      </c>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row>
    <row r="2" spans="1:185" x14ac:dyDescent="0.2">
      <c r="A2" s="1"/>
      <c r="B2" s="2" t="s">
        <v>2</v>
      </c>
      <c r="C2" s="3" t="s">
        <v>0</v>
      </c>
      <c r="D2" s="1"/>
      <c r="E2" s="1"/>
      <c r="F2" s="2" t="s">
        <v>5</v>
      </c>
      <c r="G2" s="3" t="s">
        <v>40</v>
      </c>
      <c r="H2" s="1"/>
      <c r="I2" s="1"/>
      <c r="J2" s="1"/>
      <c r="K2" s="1"/>
      <c r="L2" s="5"/>
      <c r="M2" s="39" t="s">
        <v>41</v>
      </c>
      <c r="N2" s="39" t="s">
        <v>41</v>
      </c>
      <c r="O2" s="39" t="s">
        <v>34</v>
      </c>
      <c r="P2" s="39" t="s">
        <v>34</v>
      </c>
      <c r="Q2" s="39" t="s">
        <v>34</v>
      </c>
      <c r="R2" s="39" t="s">
        <v>41</v>
      </c>
      <c r="S2" s="40" t="s">
        <v>41</v>
      </c>
      <c r="T2" s="41"/>
      <c r="U2" s="5"/>
      <c r="V2" s="5"/>
      <c r="W2" s="6" t="s">
        <v>42</v>
      </c>
      <c r="X2" s="7">
        <f>SUM(N:N)</f>
        <v>0</v>
      </c>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row>
    <row r="3" spans="1:185" x14ac:dyDescent="0.2">
      <c r="A3" s="1"/>
      <c r="B3" s="2" t="s">
        <v>3</v>
      </c>
      <c r="C3" s="8" t="s">
        <v>43</v>
      </c>
      <c r="D3" s="1"/>
      <c r="E3" s="1"/>
      <c r="F3" s="2" t="s">
        <v>4</v>
      </c>
      <c r="G3" s="3" t="s">
        <v>44</v>
      </c>
      <c r="H3" s="1"/>
      <c r="I3" s="1"/>
      <c r="J3" s="1"/>
      <c r="K3" s="1"/>
      <c r="L3" s="5"/>
      <c r="M3" s="39"/>
      <c r="O3" s="39"/>
      <c r="P3" s="39"/>
      <c r="Q3" s="39"/>
      <c r="R3" s="39"/>
      <c r="S3" s="40"/>
      <c r="T3" s="41"/>
      <c r="U3" s="5"/>
      <c r="V3" s="5"/>
      <c r="W3" s="6" t="s">
        <v>45</v>
      </c>
      <c r="X3" s="7">
        <f>SUM(O:O)</f>
        <v>0</v>
      </c>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row>
    <row r="4" spans="1:185" x14ac:dyDescent="0.2">
      <c r="A4" s="1"/>
      <c r="B4" s="2" t="s">
        <v>9</v>
      </c>
      <c r="C4" s="4"/>
      <c r="D4" s="1"/>
      <c r="E4" s="1"/>
      <c r="F4" s="2" t="s">
        <v>10</v>
      </c>
      <c r="G4" s="3" t="s">
        <v>46</v>
      </c>
      <c r="H4" s="1"/>
      <c r="I4" s="1"/>
      <c r="J4" s="1"/>
      <c r="K4" s="1"/>
      <c r="L4" s="5"/>
      <c r="M4" s="39"/>
      <c r="O4" s="39"/>
      <c r="P4" s="39"/>
      <c r="Q4" s="42"/>
      <c r="R4" s="43"/>
      <c r="S4" s="44"/>
      <c r="T4" s="41"/>
      <c r="U4" s="5"/>
      <c r="V4" s="5"/>
      <c r="W4" s="6" t="s">
        <v>45</v>
      </c>
      <c r="X4" s="7">
        <f>SUM(P:P)</f>
        <v>0</v>
      </c>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row>
    <row r="5" spans="1:185" x14ac:dyDescent="0.2">
      <c r="A5" s="1"/>
      <c r="B5" s="2" t="s">
        <v>11</v>
      </c>
      <c r="C5" s="4" t="s">
        <v>47</v>
      </c>
      <c r="D5" s="1"/>
      <c r="E5" s="2"/>
      <c r="F5" s="1"/>
      <c r="G5" s="1"/>
      <c r="H5" s="1"/>
      <c r="I5" s="1"/>
      <c r="J5" s="1"/>
      <c r="K5" s="1"/>
      <c r="L5" s="5"/>
      <c r="M5" s="39"/>
      <c r="O5" s="39"/>
      <c r="P5" s="39"/>
      <c r="Q5" s="42"/>
      <c r="R5" s="43"/>
      <c r="S5" s="44"/>
      <c r="T5" s="41"/>
      <c r="U5" s="5"/>
      <c r="V5" s="5"/>
      <c r="W5" s="6" t="s">
        <v>45</v>
      </c>
      <c r="X5" s="7">
        <f>SUM(Q:Q)</f>
        <v>0</v>
      </c>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row>
    <row r="6" spans="1:185" x14ac:dyDescent="0.2">
      <c r="A6" s="1"/>
      <c r="B6" s="1" t="s">
        <v>6</v>
      </c>
      <c r="C6" s="9"/>
      <c r="D6" s="1"/>
      <c r="E6" s="1"/>
      <c r="F6" s="1"/>
      <c r="G6" s="1"/>
      <c r="H6" s="1"/>
      <c r="I6" s="1"/>
      <c r="J6" s="1"/>
      <c r="K6" s="1"/>
      <c r="L6" s="5"/>
      <c r="M6" s="39"/>
      <c r="O6" s="39"/>
      <c r="P6" s="39"/>
      <c r="Q6" s="42"/>
      <c r="R6" s="43"/>
      <c r="S6" s="44"/>
      <c r="T6" s="41"/>
      <c r="U6" s="5"/>
      <c r="V6" s="5"/>
      <c r="W6" s="6" t="s">
        <v>48</v>
      </c>
      <c r="X6" s="7">
        <f>SUM(R:R)</f>
        <v>0</v>
      </c>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row>
    <row r="7" spans="1:185" x14ac:dyDescent="0.2">
      <c r="A7" s="1"/>
      <c r="B7" s="1"/>
      <c r="C7" s="1"/>
      <c r="D7" s="1"/>
      <c r="E7" s="1"/>
      <c r="F7" s="1"/>
      <c r="G7" s="1"/>
      <c r="H7" s="1"/>
      <c r="I7" s="1"/>
      <c r="J7" s="1"/>
      <c r="K7" s="1"/>
      <c r="L7" s="5"/>
      <c r="M7" s="39"/>
      <c r="O7" s="39"/>
      <c r="P7" s="39"/>
      <c r="Q7" s="42"/>
      <c r="R7" s="43"/>
      <c r="S7" s="44"/>
      <c r="T7" s="41"/>
      <c r="U7" s="5"/>
      <c r="V7" s="5"/>
      <c r="W7" s="6" t="s">
        <v>49</v>
      </c>
      <c r="X7" s="7">
        <f>SUM(S:S)</f>
        <v>0</v>
      </c>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row>
    <row r="8" spans="1:185" x14ac:dyDescent="0.2">
      <c r="A8" s="16"/>
      <c r="E8" s="6" t="s">
        <v>1</v>
      </c>
      <c r="F8" s="7" t="str">
        <f>$C$1</f>
        <v>S. Abbott</v>
      </c>
      <c r="H8" s="10"/>
      <c r="I8" s="6" t="s">
        <v>50</v>
      </c>
      <c r="J8" s="11" t="str">
        <f>$G$2</f>
        <v>AA-SM-026-050</v>
      </c>
      <c r="K8" s="12"/>
      <c r="L8" s="13"/>
      <c r="M8" s="39"/>
      <c r="O8" s="39"/>
      <c r="P8" s="39"/>
      <c r="S8" s="46"/>
      <c r="T8" s="45"/>
      <c r="AD8" s="48"/>
    </row>
    <row r="9" spans="1:185" s="50" customFormat="1" x14ac:dyDescent="0.2">
      <c r="A9" s="5"/>
      <c r="B9" s="5"/>
      <c r="C9" s="5"/>
      <c r="D9" s="5"/>
      <c r="E9" s="6" t="s">
        <v>2</v>
      </c>
      <c r="F9" s="10" t="str">
        <f>$C$2</f>
        <v>R. Abbott</v>
      </c>
      <c r="G9" s="5"/>
      <c r="H9" s="10"/>
      <c r="I9" s="6" t="s">
        <v>51</v>
      </c>
      <c r="J9" s="12" t="str">
        <f>$G$3</f>
        <v>A</v>
      </c>
      <c r="K9" s="12"/>
      <c r="L9" s="13"/>
      <c r="M9" s="39">
        <v>1</v>
      </c>
      <c r="N9" s="39"/>
      <c r="O9" s="39"/>
      <c r="P9" s="39"/>
      <c r="Q9" s="49"/>
      <c r="R9" s="45"/>
      <c r="S9" s="46"/>
      <c r="T9" s="45"/>
      <c r="U9" s="47"/>
      <c r="V9" s="47"/>
      <c r="W9" s="47"/>
      <c r="X9" s="47"/>
      <c r="Y9" s="47"/>
      <c r="Z9" s="47"/>
      <c r="AA9" s="47"/>
      <c r="AB9" s="47"/>
      <c r="AC9" s="47"/>
      <c r="AD9" s="47"/>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row>
    <row r="10" spans="1:185" x14ac:dyDescent="0.2">
      <c r="E10" s="6" t="s">
        <v>3</v>
      </c>
      <c r="F10" s="10" t="str">
        <f>$C$3</f>
        <v>27/08/2017</v>
      </c>
      <c r="H10" s="10"/>
      <c r="I10" s="6" t="s">
        <v>52</v>
      </c>
      <c r="J10" s="7" t="str">
        <f>L10&amp;" of "&amp;$G$1</f>
        <v>1 of 2</v>
      </c>
      <c r="K10" s="10"/>
      <c r="L10" s="13">
        <f>SUM($M$1:M9)</f>
        <v>1</v>
      </c>
      <c r="M10" s="39"/>
      <c r="O10" s="39"/>
      <c r="P10" s="39"/>
      <c r="S10" s="46"/>
      <c r="T10" s="45"/>
      <c r="AE10" s="47"/>
      <c r="AF10" s="47"/>
      <c r="AG10" s="47"/>
      <c r="AH10" s="47"/>
      <c r="AI10" s="47"/>
      <c r="AJ10" s="47"/>
      <c r="AK10" s="47"/>
      <c r="AL10" s="47"/>
      <c r="AM10" s="47"/>
      <c r="AN10" s="47"/>
      <c r="AO10" s="47"/>
      <c r="AP10" s="47"/>
      <c r="AQ10" s="47"/>
      <c r="AR10" s="47"/>
      <c r="AS10" s="47"/>
      <c r="AT10" s="47"/>
      <c r="AU10" s="47"/>
      <c r="AV10" s="47"/>
      <c r="AW10" s="47"/>
      <c r="AX10" s="47"/>
      <c r="AY10" s="47"/>
      <c r="AZ10" s="47"/>
      <c r="BA10" s="47"/>
      <c r="BB10" s="47"/>
      <c r="BC10" s="47"/>
      <c r="BD10" s="47"/>
      <c r="BE10" s="47"/>
      <c r="BF10" s="47"/>
      <c r="BG10" s="47"/>
      <c r="BH10" s="47"/>
      <c r="BI10" s="47"/>
      <c r="BJ10" s="47"/>
      <c r="BK10" s="47"/>
      <c r="BL10" s="47"/>
      <c r="BM10" s="47"/>
      <c r="BN10" s="47"/>
      <c r="BO10" s="47"/>
      <c r="BP10" s="47"/>
      <c r="BQ10" s="47"/>
      <c r="BR10" s="47"/>
      <c r="BS10" s="47"/>
      <c r="BT10" s="47"/>
      <c r="BU10" s="47"/>
      <c r="BV10" s="47"/>
      <c r="BW10" s="47"/>
      <c r="BX10" s="47"/>
      <c r="BY10" s="47"/>
      <c r="BZ10" s="47"/>
      <c r="CA10" s="47"/>
      <c r="CB10" s="47"/>
      <c r="CC10" s="47"/>
      <c r="CD10" s="47"/>
      <c r="CE10" s="47"/>
      <c r="CF10" s="47"/>
      <c r="CG10" s="47"/>
      <c r="CH10" s="47"/>
      <c r="CI10" s="47"/>
      <c r="CJ10" s="47"/>
      <c r="CK10" s="47"/>
      <c r="CL10" s="47"/>
      <c r="CM10" s="47"/>
      <c r="CN10" s="47"/>
      <c r="CO10" s="47"/>
      <c r="CP10" s="47"/>
      <c r="CQ10" s="47"/>
      <c r="CR10" s="47"/>
      <c r="CS10" s="47"/>
      <c r="CT10" s="47"/>
      <c r="CU10" s="47"/>
      <c r="CV10" s="47"/>
      <c r="CW10" s="47"/>
      <c r="CX10" s="47"/>
      <c r="CY10" s="47"/>
      <c r="CZ10" s="47"/>
      <c r="DA10" s="47"/>
      <c r="DB10" s="47"/>
      <c r="DC10" s="47"/>
      <c r="DD10" s="47"/>
      <c r="DE10" s="47"/>
      <c r="DF10" s="47"/>
      <c r="DG10" s="47"/>
      <c r="DH10" s="47"/>
      <c r="DI10" s="47"/>
      <c r="DJ10" s="47"/>
      <c r="DK10" s="47"/>
      <c r="DL10" s="47"/>
      <c r="DM10" s="47"/>
      <c r="DN10" s="47"/>
      <c r="DO10" s="47"/>
      <c r="DP10" s="47"/>
      <c r="DQ10" s="47"/>
      <c r="DR10" s="47"/>
      <c r="DS10" s="47"/>
      <c r="DT10" s="47"/>
      <c r="DU10" s="47"/>
      <c r="DV10" s="47"/>
      <c r="DW10" s="47"/>
      <c r="DX10" s="47"/>
      <c r="DY10" s="47"/>
      <c r="DZ10" s="47"/>
      <c r="EA10" s="47"/>
      <c r="EB10" s="47"/>
      <c r="EC10" s="47"/>
      <c r="ED10" s="47"/>
      <c r="EE10" s="47"/>
      <c r="EF10" s="47"/>
      <c r="EG10" s="47"/>
      <c r="EH10" s="47"/>
      <c r="EI10" s="47"/>
      <c r="EJ10" s="47"/>
      <c r="EK10" s="47"/>
      <c r="EL10" s="47"/>
      <c r="EM10" s="47"/>
      <c r="EN10" s="47"/>
      <c r="EO10" s="47"/>
      <c r="EP10" s="47"/>
      <c r="EQ10" s="47"/>
      <c r="ER10" s="47"/>
      <c r="ES10" s="47"/>
      <c r="ET10" s="47"/>
      <c r="EU10" s="47"/>
      <c r="EV10" s="47"/>
      <c r="EW10" s="47"/>
      <c r="EX10" s="47"/>
      <c r="EY10" s="47"/>
      <c r="EZ10" s="47"/>
      <c r="FA10" s="47"/>
      <c r="FB10" s="47"/>
      <c r="FC10" s="47"/>
      <c r="FD10" s="47"/>
      <c r="FE10" s="47"/>
      <c r="FF10" s="47"/>
      <c r="FG10" s="47"/>
      <c r="FH10" s="47"/>
      <c r="FI10" s="47"/>
      <c r="FJ10" s="47"/>
      <c r="FK10" s="47"/>
      <c r="FL10" s="47"/>
      <c r="FM10" s="47"/>
      <c r="FN10" s="47"/>
      <c r="FO10" s="47"/>
      <c r="FP10" s="47"/>
      <c r="FQ10" s="47"/>
      <c r="FR10" s="47"/>
      <c r="FS10" s="47"/>
      <c r="FT10" s="47"/>
      <c r="FU10" s="47"/>
      <c r="FV10" s="47"/>
      <c r="FW10" s="47"/>
      <c r="FX10" s="47"/>
      <c r="FY10" s="47"/>
      <c r="FZ10" s="47"/>
      <c r="GA10" s="47"/>
      <c r="GB10" s="47"/>
      <c r="GC10" s="47"/>
    </row>
    <row r="11" spans="1:185" x14ac:dyDescent="0.2">
      <c r="E11" s="6" t="s">
        <v>53</v>
      </c>
      <c r="F11" s="10" t="str">
        <f>$C$5</f>
        <v>STANDARD SPREADSHEET METHOD</v>
      </c>
      <c r="I11" s="14"/>
      <c r="J11" s="7"/>
      <c r="L11" s="5"/>
      <c r="M11" s="39"/>
      <c r="O11" s="39"/>
      <c r="P11" s="39"/>
      <c r="S11" s="46"/>
      <c r="T11" s="45"/>
      <c r="AE11" s="47"/>
      <c r="AF11" s="47"/>
      <c r="AG11" s="47"/>
      <c r="AH11" s="47"/>
      <c r="AI11" s="47"/>
      <c r="AJ11" s="47"/>
      <c r="AK11" s="47"/>
      <c r="AL11" s="47"/>
      <c r="AM11" s="47"/>
      <c r="AN11" s="47"/>
      <c r="AO11" s="47"/>
      <c r="AP11" s="47"/>
      <c r="AQ11" s="47"/>
      <c r="AR11" s="47"/>
      <c r="AS11" s="47"/>
      <c r="AT11" s="47"/>
      <c r="AU11" s="47"/>
      <c r="AV11" s="47"/>
      <c r="AW11" s="47"/>
      <c r="AX11" s="47"/>
      <c r="AY11" s="47"/>
      <c r="AZ11" s="47"/>
      <c r="BA11" s="47"/>
      <c r="BB11" s="47"/>
      <c r="BC11" s="47"/>
      <c r="BD11" s="47"/>
      <c r="BE11" s="47"/>
      <c r="BF11" s="47"/>
      <c r="BG11" s="47"/>
      <c r="BH11" s="47"/>
      <c r="BI11" s="47"/>
      <c r="BJ11" s="47"/>
      <c r="BK11" s="47"/>
      <c r="BL11" s="47"/>
      <c r="BM11" s="47"/>
      <c r="BN11" s="47"/>
      <c r="BO11" s="47"/>
      <c r="BP11" s="47"/>
      <c r="BQ11" s="47"/>
      <c r="BR11" s="47"/>
      <c r="BS11" s="47"/>
      <c r="BT11" s="47"/>
      <c r="BU11" s="47"/>
      <c r="BV11" s="47"/>
      <c r="BW11" s="47"/>
      <c r="BX11" s="47"/>
      <c r="BY11" s="47"/>
      <c r="BZ11" s="47"/>
      <c r="CA11" s="47"/>
      <c r="CB11" s="47"/>
      <c r="CC11" s="47"/>
      <c r="CD11" s="47"/>
      <c r="CE11" s="47"/>
      <c r="CF11" s="47"/>
      <c r="CG11" s="47"/>
      <c r="CH11" s="47"/>
      <c r="CI11" s="47"/>
      <c r="CJ11" s="47"/>
      <c r="CK11" s="47"/>
      <c r="CL11" s="47"/>
      <c r="CM11" s="47"/>
      <c r="CN11" s="47"/>
      <c r="CO11" s="47"/>
      <c r="CP11" s="47"/>
      <c r="CQ11" s="47"/>
      <c r="CR11" s="47"/>
      <c r="CS11" s="47"/>
      <c r="CT11" s="47"/>
      <c r="CU11" s="47"/>
      <c r="CV11" s="47"/>
      <c r="CW11" s="47"/>
      <c r="CX11" s="47"/>
      <c r="CY11" s="47"/>
      <c r="CZ11" s="47"/>
      <c r="DA11" s="47"/>
      <c r="DB11" s="47"/>
      <c r="DC11" s="47"/>
      <c r="DD11" s="47"/>
      <c r="DE11" s="47"/>
      <c r="DF11" s="47"/>
      <c r="DG11" s="47"/>
      <c r="DH11" s="47"/>
      <c r="DI11" s="47"/>
      <c r="DJ11" s="47"/>
      <c r="DK11" s="47"/>
      <c r="DL11" s="47"/>
      <c r="DM11" s="47"/>
      <c r="DN11" s="47"/>
      <c r="DO11" s="47"/>
      <c r="DP11" s="47"/>
      <c r="DQ11" s="47"/>
      <c r="DR11" s="47"/>
      <c r="DS11" s="47"/>
      <c r="DT11" s="47"/>
      <c r="DU11" s="47"/>
      <c r="DV11" s="47"/>
      <c r="DW11" s="47"/>
      <c r="DX11" s="47"/>
      <c r="DY11" s="47"/>
      <c r="DZ11" s="47"/>
      <c r="EA11" s="47"/>
      <c r="EB11" s="47"/>
      <c r="EC11" s="47"/>
      <c r="ED11" s="47"/>
      <c r="EE11" s="47"/>
      <c r="EF11" s="47"/>
      <c r="EG11" s="47"/>
      <c r="EH11" s="47"/>
      <c r="EI11" s="47"/>
      <c r="EJ11" s="47"/>
      <c r="EK11" s="47"/>
      <c r="EL11" s="47"/>
      <c r="EM11" s="47"/>
      <c r="EN11" s="47"/>
      <c r="EO11" s="47"/>
      <c r="EP11" s="47"/>
      <c r="EQ11" s="47"/>
      <c r="ER11" s="47"/>
      <c r="ES11" s="47"/>
      <c r="ET11" s="47"/>
      <c r="EU11" s="47"/>
      <c r="EV11" s="47"/>
      <c r="EW11" s="47"/>
      <c r="EX11" s="47"/>
      <c r="EY11" s="47"/>
      <c r="EZ11" s="47"/>
      <c r="FA11" s="47"/>
      <c r="FB11" s="47"/>
      <c r="FC11" s="47"/>
      <c r="FD11" s="47"/>
      <c r="FE11" s="47"/>
      <c r="FF11" s="47"/>
      <c r="FG11" s="47"/>
      <c r="FH11" s="47"/>
      <c r="FI11" s="47"/>
      <c r="FJ11" s="47"/>
      <c r="FK11" s="47"/>
      <c r="FL11" s="47"/>
      <c r="FM11" s="47"/>
      <c r="FN11" s="47"/>
      <c r="FO11" s="47"/>
      <c r="FP11" s="47"/>
      <c r="FQ11" s="47"/>
      <c r="FR11" s="47"/>
      <c r="FS11" s="47"/>
      <c r="FT11" s="47"/>
      <c r="FU11" s="47"/>
      <c r="FV11" s="47"/>
      <c r="FW11" s="47"/>
      <c r="FX11" s="47"/>
      <c r="FY11" s="47"/>
      <c r="FZ11" s="47"/>
      <c r="GA11" s="47"/>
      <c r="GB11" s="47"/>
      <c r="GC11" s="47"/>
    </row>
    <row r="12" spans="1:185" ht="15.75" x14ac:dyDescent="0.25">
      <c r="A12" s="51"/>
      <c r="B12" s="15" t="str">
        <f>$G$4</f>
        <v>FRAMEWORK ANALYSIS - VERTICAL DISTRIBUTED LOAD, FIXED SUPPORT</v>
      </c>
      <c r="C12" s="51"/>
      <c r="D12" s="51"/>
      <c r="E12" s="51"/>
      <c r="F12" s="51"/>
      <c r="G12" s="51"/>
      <c r="H12" s="51"/>
      <c r="I12" s="51"/>
      <c r="J12" s="51"/>
      <c r="K12" s="51"/>
      <c r="S12" s="46"/>
      <c r="T12" s="45"/>
      <c r="AE12" s="47"/>
      <c r="AF12" s="47"/>
      <c r="AG12" s="47"/>
      <c r="AH12" s="47"/>
      <c r="AI12" s="47"/>
      <c r="AJ12" s="47"/>
      <c r="AK12" s="47"/>
      <c r="AL12" s="47"/>
      <c r="AM12" s="47"/>
      <c r="AN12" s="47"/>
      <c r="AO12" s="47"/>
      <c r="AP12" s="47"/>
      <c r="AQ12" s="47"/>
      <c r="AR12" s="47"/>
      <c r="AS12" s="47"/>
      <c r="AT12" s="47"/>
      <c r="AU12" s="47"/>
      <c r="AV12" s="47"/>
      <c r="AW12" s="47"/>
      <c r="AX12" s="47"/>
      <c r="AY12" s="47"/>
      <c r="AZ12" s="47"/>
      <c r="BA12" s="47"/>
      <c r="BB12" s="47"/>
      <c r="BC12" s="47"/>
      <c r="BD12" s="47"/>
      <c r="BE12" s="47"/>
      <c r="BF12" s="47"/>
      <c r="BG12" s="47"/>
      <c r="BH12" s="47"/>
      <c r="BI12" s="47"/>
      <c r="BJ12" s="47"/>
      <c r="BK12" s="47"/>
      <c r="BL12" s="47"/>
      <c r="BM12" s="47"/>
      <c r="BN12" s="47"/>
      <c r="BO12" s="47"/>
      <c r="BP12" s="47"/>
      <c r="BQ12" s="47"/>
      <c r="BR12" s="47"/>
      <c r="BS12" s="47"/>
      <c r="BT12" s="47"/>
      <c r="BU12" s="47"/>
      <c r="BV12" s="47"/>
      <c r="BW12" s="47"/>
      <c r="BX12" s="47"/>
      <c r="BY12" s="47"/>
      <c r="BZ12" s="47"/>
      <c r="CA12" s="47"/>
      <c r="CB12" s="47"/>
      <c r="CC12" s="47"/>
      <c r="CD12" s="47"/>
      <c r="CE12" s="47"/>
      <c r="CF12" s="47"/>
      <c r="CG12" s="47"/>
      <c r="CH12" s="47"/>
      <c r="CI12" s="47"/>
      <c r="CJ12" s="47"/>
      <c r="CK12" s="47"/>
      <c r="CL12" s="47"/>
      <c r="CM12" s="47"/>
      <c r="CN12" s="47"/>
      <c r="CO12" s="47"/>
      <c r="CP12" s="47"/>
      <c r="CQ12" s="47"/>
      <c r="CR12" s="47"/>
      <c r="CS12" s="47"/>
      <c r="CT12" s="47"/>
      <c r="CU12" s="47"/>
      <c r="CV12" s="47"/>
      <c r="CW12" s="47"/>
      <c r="CX12" s="47"/>
      <c r="CY12" s="47"/>
      <c r="CZ12" s="47"/>
      <c r="DA12" s="47"/>
      <c r="DB12" s="47"/>
      <c r="DC12" s="47"/>
      <c r="DD12" s="47"/>
      <c r="DE12" s="47"/>
      <c r="DF12" s="47"/>
      <c r="DG12" s="47"/>
      <c r="DH12" s="47"/>
      <c r="DI12" s="47"/>
      <c r="DJ12" s="47"/>
      <c r="DK12" s="47"/>
      <c r="DL12" s="47"/>
      <c r="DM12" s="47"/>
      <c r="DN12" s="47"/>
      <c r="DO12" s="47"/>
      <c r="DP12" s="47"/>
      <c r="DQ12" s="47"/>
      <c r="DR12" s="47"/>
      <c r="DS12" s="47"/>
      <c r="DT12" s="47"/>
      <c r="DU12" s="47"/>
      <c r="DV12" s="47"/>
      <c r="DW12" s="47"/>
      <c r="DX12" s="47"/>
      <c r="DY12" s="47"/>
      <c r="DZ12" s="47"/>
      <c r="EA12" s="47"/>
      <c r="EB12" s="47"/>
      <c r="EC12" s="47"/>
      <c r="ED12" s="47"/>
      <c r="EE12" s="47"/>
      <c r="EF12" s="47"/>
      <c r="EG12" s="47"/>
      <c r="EH12" s="47"/>
      <c r="EI12" s="47"/>
      <c r="EJ12" s="47"/>
      <c r="EK12" s="47"/>
      <c r="EL12" s="47"/>
      <c r="EM12" s="47"/>
      <c r="EN12" s="47"/>
      <c r="EO12" s="47"/>
      <c r="EP12" s="47"/>
      <c r="EQ12" s="47"/>
      <c r="ER12" s="47"/>
      <c r="ES12" s="47"/>
      <c r="ET12" s="47"/>
      <c r="EU12" s="47"/>
      <c r="EV12" s="47"/>
      <c r="EW12" s="47"/>
      <c r="EX12" s="47"/>
      <c r="EY12" s="47"/>
      <c r="EZ12" s="47"/>
      <c r="FA12" s="47"/>
      <c r="FB12" s="47"/>
      <c r="FC12" s="47"/>
      <c r="FD12" s="47"/>
      <c r="FE12" s="47"/>
      <c r="FF12" s="47"/>
      <c r="FG12" s="47"/>
      <c r="FH12" s="47"/>
      <c r="FI12" s="47"/>
      <c r="FJ12" s="47"/>
      <c r="FK12" s="47"/>
      <c r="FL12" s="47"/>
      <c r="FM12" s="47"/>
      <c r="FN12" s="47"/>
      <c r="FO12" s="47"/>
      <c r="FP12" s="47"/>
      <c r="FQ12" s="47"/>
      <c r="FR12" s="47"/>
      <c r="FS12" s="47"/>
      <c r="FT12" s="47"/>
      <c r="FU12" s="47"/>
      <c r="FV12" s="47"/>
      <c r="FW12" s="47"/>
      <c r="FX12" s="47"/>
      <c r="FY12" s="47"/>
      <c r="FZ12" s="47"/>
      <c r="GA12" s="47"/>
      <c r="GB12" s="47"/>
      <c r="GC12" s="47"/>
    </row>
    <row r="13" spans="1:185" x14ac:dyDescent="0.2">
      <c r="A13" s="52"/>
      <c r="B13" s="53" t="s">
        <v>54</v>
      </c>
      <c r="C13" s="53"/>
      <c r="D13" s="53"/>
      <c r="E13" s="52" t="s">
        <v>55</v>
      </c>
      <c r="F13" s="54"/>
      <c r="K13" s="23"/>
      <c r="S13" s="46"/>
      <c r="T13" s="45"/>
    </row>
    <row r="14" spans="1:185" x14ac:dyDescent="0.2">
      <c r="E14" s="1"/>
      <c r="K14" s="23"/>
    </row>
    <row r="15" spans="1:185" x14ac:dyDescent="0.2">
      <c r="B15" s="1"/>
      <c r="C15" s="55"/>
      <c r="D15" s="1"/>
      <c r="E15" s="1"/>
      <c r="F15" s="10" t="s">
        <v>56</v>
      </c>
      <c r="G15" s="24" t="s">
        <v>57</v>
      </c>
      <c r="H15" s="56">
        <v>19</v>
      </c>
      <c r="I15" s="23" t="s">
        <v>58</v>
      </c>
      <c r="J15" s="23"/>
      <c r="K15" s="23"/>
      <c r="L15" s="41"/>
    </row>
    <row r="16" spans="1:185" x14ac:dyDescent="0.2">
      <c r="C16" s="1"/>
      <c r="D16" s="1"/>
      <c r="E16" s="2"/>
      <c r="G16" s="24" t="s">
        <v>59</v>
      </c>
      <c r="H16" s="56">
        <v>6</v>
      </c>
      <c r="I16" s="23" t="s">
        <v>60</v>
      </c>
      <c r="J16" s="23"/>
      <c r="K16" s="23"/>
      <c r="L16" s="41"/>
    </row>
    <row r="17" spans="1:171" s="41" customFormat="1" x14ac:dyDescent="0.2">
      <c r="A17" s="5"/>
      <c r="B17" s="1"/>
      <c r="C17" s="5"/>
      <c r="D17" s="5"/>
      <c r="E17" s="5"/>
      <c r="F17" s="5"/>
      <c r="G17" s="24" t="s">
        <v>61</v>
      </c>
      <c r="H17" s="56">
        <v>5</v>
      </c>
      <c r="I17" s="23" t="s">
        <v>60</v>
      </c>
      <c r="J17" s="23"/>
      <c r="K17" s="5"/>
      <c r="N17" s="39"/>
      <c r="R17" s="45"/>
      <c r="S17" s="45"/>
      <c r="T17" s="47"/>
      <c r="U17" s="47"/>
      <c r="V17" s="47"/>
      <c r="W17" s="47"/>
      <c r="X17" s="47"/>
      <c r="Y17" s="47"/>
      <c r="Z17" s="47"/>
      <c r="AA17" s="47"/>
      <c r="AB17" s="47"/>
      <c r="AC17" s="47"/>
      <c r="AD17" s="47"/>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row>
    <row r="18" spans="1:171" s="41" customFormat="1" x14ac:dyDescent="0.2">
      <c r="A18" s="5"/>
      <c r="B18" s="5"/>
      <c r="C18" s="5"/>
      <c r="D18" s="5"/>
      <c r="E18" s="5"/>
      <c r="F18" s="5"/>
      <c r="G18" s="23"/>
      <c r="H18" s="23"/>
      <c r="I18" s="23"/>
      <c r="J18" s="23"/>
      <c r="K18" s="5"/>
      <c r="N18" s="39"/>
      <c r="R18" s="45"/>
      <c r="S18" s="45"/>
      <c r="T18" s="47"/>
      <c r="U18" s="47"/>
      <c r="V18" s="47"/>
      <c r="W18" s="47"/>
      <c r="X18" s="47"/>
      <c r="Y18" s="47"/>
      <c r="Z18" s="47"/>
      <c r="AA18" s="47"/>
      <c r="AB18" s="47"/>
      <c r="AC18" s="47"/>
      <c r="AD18" s="47"/>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row>
    <row r="19" spans="1:171" s="41" customFormat="1" x14ac:dyDescent="0.2">
      <c r="A19" s="5"/>
      <c r="B19" s="1"/>
      <c r="C19" s="5"/>
      <c r="D19" s="5"/>
      <c r="E19" s="5"/>
      <c r="F19" s="5"/>
      <c r="G19" s="24" t="s">
        <v>62</v>
      </c>
      <c r="H19" s="56">
        <v>10</v>
      </c>
      <c r="I19" s="23" t="s">
        <v>63</v>
      </c>
      <c r="J19" s="23"/>
      <c r="K19" s="23"/>
      <c r="N19" s="39"/>
      <c r="R19" s="45"/>
      <c r="S19" s="45"/>
      <c r="T19" s="47"/>
      <c r="U19" s="47"/>
      <c r="V19" s="47"/>
      <c r="W19" s="47"/>
      <c r="X19" s="47"/>
      <c r="Y19" s="47"/>
      <c r="Z19" s="47"/>
      <c r="AA19" s="47"/>
      <c r="AB19" s="47"/>
      <c r="AC19" s="47"/>
      <c r="AD19" s="47"/>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row>
    <row r="20" spans="1:171" s="41" customFormat="1" x14ac:dyDescent="0.2">
      <c r="A20" s="5"/>
      <c r="B20" s="1"/>
      <c r="C20" s="5"/>
      <c r="D20" s="5"/>
      <c r="E20" s="5"/>
      <c r="F20" s="5"/>
      <c r="G20" s="24" t="s">
        <v>64</v>
      </c>
      <c r="H20" s="57">
        <v>20</v>
      </c>
      <c r="I20" s="23" t="s">
        <v>60</v>
      </c>
      <c r="J20" s="23"/>
      <c r="K20" s="23"/>
      <c r="N20" s="39"/>
      <c r="R20" s="45"/>
      <c r="S20" s="45"/>
      <c r="T20" s="47"/>
      <c r="U20" s="47"/>
      <c r="V20" s="47"/>
      <c r="W20" s="47"/>
      <c r="X20" s="47"/>
      <c r="Y20" s="47"/>
      <c r="Z20" s="47"/>
      <c r="AA20" s="47"/>
      <c r="AB20" s="47"/>
      <c r="AC20" s="47"/>
      <c r="AD20" s="47"/>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row>
    <row r="21" spans="1:171" s="41" customFormat="1" x14ac:dyDescent="0.2">
      <c r="A21" s="5"/>
      <c r="B21" s="1"/>
      <c r="C21" s="55"/>
      <c r="D21" s="58"/>
      <c r="E21" s="59"/>
      <c r="F21" s="58"/>
      <c r="G21" s="60" t="s">
        <v>65</v>
      </c>
      <c r="H21" s="57">
        <v>10</v>
      </c>
      <c r="I21" s="61" t="s">
        <v>66</v>
      </c>
      <c r="J21" s="62"/>
      <c r="K21" s="23"/>
      <c r="N21" s="39"/>
      <c r="R21" s="45"/>
      <c r="S21" s="45"/>
      <c r="T21" s="47"/>
      <c r="U21" s="47"/>
      <c r="V21" s="47"/>
      <c r="W21" s="47"/>
      <c r="X21" s="47"/>
      <c r="Y21" s="47"/>
      <c r="Z21" s="47"/>
      <c r="AA21" s="47"/>
      <c r="AB21" s="47"/>
      <c r="AC21" s="47"/>
      <c r="AD21" s="47"/>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row>
    <row r="22" spans="1:171" s="41" customFormat="1" x14ac:dyDescent="0.2">
      <c r="A22" s="5"/>
      <c r="B22" s="1"/>
      <c r="C22" s="1"/>
      <c r="D22" s="58"/>
      <c r="E22" s="59"/>
      <c r="F22" s="58"/>
      <c r="G22" s="63" t="s">
        <v>67</v>
      </c>
      <c r="H22" s="64">
        <v>5</v>
      </c>
      <c r="I22" s="65" t="s">
        <v>68</v>
      </c>
      <c r="J22" s="51"/>
      <c r="K22" s="23"/>
      <c r="N22" s="39"/>
      <c r="R22" s="45"/>
      <c r="S22" s="45"/>
      <c r="T22" s="47"/>
      <c r="U22" s="47"/>
      <c r="V22" s="47"/>
      <c r="W22" s="47"/>
      <c r="X22" s="47"/>
      <c r="Y22" s="47"/>
      <c r="Z22" s="47"/>
      <c r="AA22" s="47"/>
      <c r="AB22" s="47"/>
      <c r="AC22" s="47"/>
      <c r="AD22" s="47"/>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c r="DF22" s="13"/>
      <c r="DG22" s="13"/>
      <c r="DH22" s="13"/>
      <c r="DI22" s="13"/>
      <c r="DJ22" s="13"/>
      <c r="DK22" s="13"/>
      <c r="DL22" s="13"/>
      <c r="DM22" s="13"/>
      <c r="DN22" s="13"/>
      <c r="DO22" s="13"/>
      <c r="DP22" s="13"/>
      <c r="DQ22" s="13"/>
      <c r="DR22" s="13"/>
      <c r="DS22" s="13"/>
      <c r="DT22" s="13"/>
      <c r="DU22" s="13"/>
      <c r="DV22" s="13"/>
      <c r="DW22" s="13"/>
      <c r="DX22" s="13"/>
      <c r="DY22" s="13"/>
      <c r="DZ22" s="13"/>
      <c r="EA22" s="13"/>
      <c r="EB22" s="13"/>
      <c r="EC22" s="13"/>
      <c r="ED22" s="13"/>
      <c r="EE22" s="13"/>
      <c r="EF22" s="13"/>
      <c r="EG22" s="13"/>
      <c r="EH22" s="13"/>
      <c r="EI22" s="13"/>
      <c r="EJ22" s="13"/>
      <c r="EK22" s="13"/>
      <c r="EL22" s="13"/>
      <c r="EM22" s="13"/>
      <c r="EN22" s="13"/>
      <c r="EO22" s="13"/>
      <c r="EP22" s="13"/>
      <c r="EQ22" s="13"/>
      <c r="ER22" s="13"/>
      <c r="ES22" s="13"/>
      <c r="ET22" s="13"/>
      <c r="EU22" s="13"/>
      <c r="EV22" s="13"/>
      <c r="EW22" s="13"/>
      <c r="EX22" s="13"/>
      <c r="EY22" s="13"/>
      <c r="EZ22" s="13"/>
      <c r="FA22" s="13"/>
      <c r="FB22" s="13"/>
      <c r="FC22" s="13"/>
      <c r="FD22" s="13"/>
      <c r="FE22" s="13"/>
      <c r="FF22" s="13"/>
      <c r="FG22" s="13"/>
      <c r="FH22" s="13"/>
      <c r="FI22" s="13"/>
      <c r="FJ22" s="13"/>
      <c r="FK22" s="13"/>
      <c r="FL22" s="13"/>
      <c r="FM22" s="13"/>
      <c r="FN22" s="13"/>
      <c r="FO22" s="13"/>
    </row>
    <row r="23" spans="1:171" s="41" customFormat="1" x14ac:dyDescent="0.2">
      <c r="A23" s="5"/>
      <c r="B23" s="1"/>
      <c r="C23" s="1"/>
      <c r="D23" s="5"/>
      <c r="E23" s="5"/>
      <c r="F23" s="66"/>
      <c r="G23" s="24" t="s">
        <v>69</v>
      </c>
      <c r="H23" s="57">
        <v>54</v>
      </c>
      <c r="I23" s="23" t="s">
        <v>68</v>
      </c>
      <c r="J23" s="23"/>
      <c r="K23" s="5"/>
      <c r="N23" s="39"/>
      <c r="R23" s="45"/>
      <c r="S23" s="45"/>
      <c r="T23" s="47"/>
      <c r="U23" s="47"/>
      <c r="V23" s="47"/>
      <c r="W23" s="47"/>
      <c r="X23" s="47"/>
      <c r="Y23" s="47"/>
      <c r="Z23" s="47"/>
      <c r="AA23" s="47"/>
      <c r="AB23" s="47"/>
      <c r="AC23" s="47"/>
      <c r="AD23" s="47"/>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c r="DF23" s="13"/>
      <c r="DG23" s="13"/>
      <c r="DH23" s="13"/>
      <c r="DI23" s="13"/>
      <c r="DJ23" s="13"/>
      <c r="DK23" s="13"/>
      <c r="DL23" s="13"/>
      <c r="DM23" s="13"/>
      <c r="DN23" s="13"/>
      <c r="DO23" s="13"/>
      <c r="DP23" s="13"/>
      <c r="DQ23" s="13"/>
      <c r="DR23" s="13"/>
      <c r="DS23" s="13"/>
      <c r="DT23" s="13"/>
      <c r="DU23" s="13"/>
      <c r="DV23" s="13"/>
      <c r="DW23" s="13"/>
      <c r="DX23" s="13"/>
      <c r="DY23" s="13"/>
      <c r="DZ23" s="13"/>
      <c r="EA23" s="13"/>
      <c r="EB23" s="13"/>
      <c r="EC23" s="13"/>
      <c r="ED23" s="13"/>
      <c r="EE23" s="13"/>
      <c r="EF23" s="13"/>
      <c r="EG23" s="13"/>
      <c r="EH23" s="13"/>
      <c r="EI23" s="13"/>
      <c r="EJ23" s="13"/>
      <c r="EK23" s="13"/>
      <c r="EL23" s="13"/>
      <c r="EM23" s="13"/>
      <c r="EN23" s="13"/>
      <c r="EO23" s="13"/>
      <c r="EP23" s="13"/>
      <c r="EQ23" s="13"/>
      <c r="ER23" s="13"/>
      <c r="ES23" s="13"/>
      <c r="ET23" s="13"/>
      <c r="EU23" s="13"/>
      <c r="EV23" s="13"/>
      <c r="EW23" s="13"/>
      <c r="EX23" s="13"/>
      <c r="EY23" s="13"/>
      <c r="EZ23" s="13"/>
      <c r="FA23" s="13"/>
      <c r="FB23" s="13"/>
      <c r="FC23" s="13"/>
      <c r="FD23" s="13"/>
      <c r="FE23" s="13"/>
      <c r="FF23" s="13"/>
      <c r="FG23" s="13"/>
      <c r="FH23" s="13"/>
      <c r="FI23" s="13"/>
      <c r="FJ23" s="13"/>
      <c r="FK23" s="13"/>
      <c r="FL23" s="13"/>
      <c r="FM23" s="13"/>
      <c r="FN23" s="13"/>
      <c r="FO23" s="13"/>
    </row>
    <row r="24" spans="1:171" s="41" customFormat="1" x14ac:dyDescent="0.2">
      <c r="A24" s="23"/>
      <c r="B24" s="23"/>
      <c r="C24" s="23"/>
      <c r="D24" s="23"/>
      <c r="E24" s="23"/>
      <c r="F24" s="5"/>
      <c r="G24" s="23"/>
      <c r="H24" s="23"/>
      <c r="I24" s="23"/>
      <c r="J24" s="23"/>
      <c r="K24" s="23"/>
      <c r="L24" s="23"/>
      <c r="N24" s="39"/>
      <c r="R24" s="45"/>
      <c r="S24" s="45"/>
      <c r="T24" s="47"/>
      <c r="U24" s="47"/>
      <c r="V24" s="47"/>
      <c r="W24" s="47"/>
      <c r="X24" s="47"/>
      <c r="Y24" s="47"/>
      <c r="Z24" s="47"/>
      <c r="AA24" s="47"/>
      <c r="AB24" s="47"/>
      <c r="AC24" s="47"/>
      <c r="AD24" s="47"/>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c r="DF24" s="13"/>
      <c r="DG24" s="13"/>
      <c r="DH24" s="13"/>
      <c r="DI24" s="13"/>
      <c r="DJ24" s="13"/>
      <c r="DK24" s="13"/>
      <c r="DL24" s="13"/>
      <c r="DM24" s="13"/>
      <c r="DN24" s="13"/>
      <c r="DO24" s="13"/>
      <c r="DP24" s="13"/>
      <c r="DQ24" s="13"/>
      <c r="DR24" s="13"/>
      <c r="DS24" s="13"/>
      <c r="DT24" s="13"/>
      <c r="DU24" s="13"/>
      <c r="DV24" s="13"/>
      <c r="DW24" s="13"/>
      <c r="DX24" s="13"/>
      <c r="DY24" s="13"/>
      <c r="DZ24" s="13"/>
      <c r="EA24" s="13"/>
      <c r="EB24" s="13"/>
      <c r="EC24" s="13"/>
      <c r="ED24" s="13"/>
      <c r="EE24" s="13"/>
      <c r="EF24" s="13"/>
      <c r="EG24" s="13"/>
      <c r="EH24" s="13"/>
      <c r="EI24" s="13"/>
      <c r="EJ24" s="13"/>
      <c r="EK24" s="13"/>
      <c r="EL24" s="13"/>
      <c r="EM24" s="13"/>
      <c r="EN24" s="13"/>
      <c r="EO24" s="13"/>
      <c r="EP24" s="13"/>
      <c r="EQ24" s="13"/>
      <c r="ER24" s="13"/>
      <c r="ES24" s="13"/>
      <c r="ET24" s="13"/>
      <c r="EU24" s="13"/>
      <c r="EV24" s="13"/>
      <c r="EW24" s="13"/>
      <c r="EX24" s="13"/>
      <c r="EY24" s="13"/>
      <c r="EZ24" s="13"/>
      <c r="FA24" s="13"/>
      <c r="FB24" s="13"/>
      <c r="FC24" s="13"/>
      <c r="FD24" s="13"/>
      <c r="FE24" s="13"/>
      <c r="FF24" s="13"/>
      <c r="FG24" s="13"/>
      <c r="FH24" s="13"/>
      <c r="FI24" s="13"/>
      <c r="FJ24" s="13"/>
      <c r="FK24" s="13"/>
      <c r="FL24" s="13"/>
      <c r="FM24" s="13"/>
      <c r="FN24" s="13"/>
      <c r="FO24" s="13"/>
    </row>
    <row r="25" spans="1:171" s="41" customFormat="1" x14ac:dyDescent="0.2">
      <c r="A25" s="23"/>
      <c r="B25" s="23"/>
      <c r="C25" s="23"/>
      <c r="D25" s="23"/>
      <c r="E25" s="23"/>
      <c r="F25" s="23"/>
      <c r="G25" s="60" t="s">
        <v>70</v>
      </c>
      <c r="H25" s="67">
        <f>H15+H16</f>
        <v>25</v>
      </c>
      <c r="I25" s="68" t="s">
        <v>71</v>
      </c>
      <c r="J25" s="23"/>
      <c r="K25" s="23"/>
      <c r="L25" s="23"/>
      <c r="N25" s="39"/>
      <c r="R25" s="45"/>
      <c r="S25" s="45"/>
      <c r="T25" s="47"/>
      <c r="U25" s="47"/>
      <c r="V25" s="47"/>
      <c r="W25" s="47"/>
      <c r="X25" s="47"/>
      <c r="Y25" s="47"/>
      <c r="Z25" s="47"/>
      <c r="AA25" s="47"/>
      <c r="AB25" s="47"/>
      <c r="AC25" s="47"/>
      <c r="AD25" s="47"/>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c r="DF25" s="13"/>
      <c r="DG25" s="13"/>
      <c r="DH25" s="13"/>
      <c r="DI25" s="13"/>
      <c r="DJ25" s="13"/>
      <c r="DK25" s="13"/>
      <c r="DL25" s="13"/>
      <c r="DM25" s="13"/>
      <c r="DN25" s="13"/>
      <c r="DO25" s="13"/>
      <c r="DP25" s="13"/>
      <c r="DQ25" s="13"/>
      <c r="DR25" s="13"/>
      <c r="DS25" s="13"/>
      <c r="DT25" s="13"/>
      <c r="DU25" s="13"/>
      <c r="DV25" s="13"/>
      <c r="DW25" s="13"/>
      <c r="DX25" s="13"/>
      <c r="DY25" s="13"/>
      <c r="DZ25" s="13"/>
      <c r="EA25" s="13"/>
      <c r="EB25" s="13"/>
      <c r="EC25" s="13"/>
      <c r="ED25" s="13"/>
      <c r="EE25" s="13"/>
      <c r="EF25" s="13"/>
      <c r="EG25" s="13"/>
      <c r="EH25" s="13"/>
      <c r="EI25" s="13"/>
      <c r="EJ25" s="13"/>
      <c r="EK25" s="13"/>
      <c r="EL25" s="13"/>
      <c r="EM25" s="13"/>
      <c r="EN25" s="13"/>
      <c r="EO25" s="13"/>
      <c r="EP25" s="13"/>
      <c r="EQ25" s="13"/>
      <c r="ER25" s="13"/>
      <c r="ES25" s="13"/>
      <c r="ET25" s="13"/>
      <c r="EU25" s="13"/>
      <c r="EV25" s="13"/>
      <c r="EW25" s="13"/>
      <c r="EX25" s="13"/>
      <c r="EY25" s="13"/>
      <c r="EZ25" s="13"/>
      <c r="FA25" s="13"/>
      <c r="FB25" s="13"/>
      <c r="FC25" s="13"/>
      <c r="FD25" s="13"/>
      <c r="FE25" s="13"/>
      <c r="FF25" s="13"/>
      <c r="FG25" s="13"/>
      <c r="FH25" s="13"/>
      <c r="FI25" s="13"/>
      <c r="FJ25" s="13"/>
      <c r="FK25" s="13"/>
      <c r="FL25" s="13"/>
      <c r="FM25" s="13"/>
      <c r="FN25" s="13"/>
      <c r="FO25" s="13"/>
    </row>
    <row r="26" spans="1:171" s="41" customFormat="1" x14ac:dyDescent="0.2">
      <c r="A26" s="23"/>
      <c r="B26" s="23"/>
      <c r="C26" s="23"/>
      <c r="D26" s="23"/>
      <c r="E26" s="23"/>
      <c r="F26" s="23"/>
      <c r="G26" s="24" t="s">
        <v>72</v>
      </c>
      <c r="H26" s="69">
        <f>H25-H17</f>
        <v>20</v>
      </c>
      <c r="I26" s="23" t="s">
        <v>60</v>
      </c>
      <c r="J26" s="23"/>
      <c r="K26" s="23"/>
      <c r="L26" s="23"/>
      <c r="N26" s="39"/>
      <c r="R26" s="45"/>
      <c r="S26" s="45"/>
      <c r="T26" s="47"/>
      <c r="U26" s="47"/>
      <c r="V26" s="47"/>
      <c r="W26" s="47"/>
      <c r="X26" s="47"/>
      <c r="Y26" s="47"/>
      <c r="Z26" s="47"/>
      <c r="AA26" s="47"/>
      <c r="AB26" s="47"/>
      <c r="AC26" s="47"/>
      <c r="AD26" s="47"/>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c r="DF26" s="13"/>
      <c r="DG26" s="13"/>
      <c r="DH26" s="13"/>
      <c r="DI26" s="13"/>
      <c r="DJ26" s="13"/>
      <c r="DK26" s="13"/>
      <c r="DL26" s="13"/>
      <c r="DM26" s="13"/>
      <c r="DN26" s="13"/>
      <c r="DO26" s="13"/>
      <c r="DP26" s="13"/>
      <c r="DQ26" s="13"/>
      <c r="DR26" s="13"/>
      <c r="DS26" s="13"/>
      <c r="DT26" s="13"/>
      <c r="DU26" s="13"/>
      <c r="DV26" s="13"/>
      <c r="DW26" s="13"/>
      <c r="DX26" s="13"/>
      <c r="DY26" s="13"/>
      <c r="DZ26" s="13"/>
      <c r="EA26" s="13"/>
      <c r="EB26" s="13"/>
      <c r="EC26" s="13"/>
      <c r="ED26" s="13"/>
      <c r="EE26" s="13"/>
      <c r="EF26" s="13"/>
      <c r="EG26" s="13"/>
      <c r="EH26" s="13"/>
      <c r="EI26" s="13"/>
      <c r="EJ26" s="13"/>
      <c r="EK26" s="13"/>
      <c r="EL26" s="13"/>
      <c r="EM26" s="13"/>
      <c r="EN26" s="13"/>
      <c r="EO26" s="13"/>
      <c r="EP26" s="13"/>
      <c r="EQ26" s="13"/>
      <c r="ER26" s="13"/>
      <c r="ES26" s="13"/>
      <c r="ET26" s="13"/>
      <c r="EU26" s="13"/>
      <c r="EV26" s="13"/>
      <c r="EW26" s="13"/>
      <c r="EX26" s="13"/>
      <c r="EY26" s="13"/>
      <c r="EZ26" s="13"/>
      <c r="FA26" s="13"/>
      <c r="FB26" s="13"/>
      <c r="FC26" s="13"/>
      <c r="FD26" s="13"/>
      <c r="FE26" s="13"/>
      <c r="FF26" s="13"/>
      <c r="FG26" s="13"/>
      <c r="FH26" s="13"/>
      <c r="FI26" s="13"/>
      <c r="FJ26" s="13"/>
      <c r="FK26" s="13"/>
      <c r="FL26" s="13"/>
      <c r="FM26" s="13"/>
      <c r="FN26" s="13"/>
      <c r="FO26" s="13"/>
    </row>
    <row r="27" spans="1:171" s="41" customFormat="1" x14ac:dyDescent="0.2">
      <c r="A27" s="23"/>
      <c r="B27" s="23"/>
      <c r="C27" s="23"/>
      <c r="D27" s="23"/>
      <c r="E27" s="23"/>
      <c r="F27" s="23"/>
      <c r="G27" s="23"/>
      <c r="H27" s="23"/>
      <c r="I27" s="23"/>
      <c r="J27" s="23"/>
      <c r="K27" s="23"/>
      <c r="L27" s="23"/>
      <c r="N27" s="39"/>
      <c r="R27" s="45"/>
      <c r="S27" s="45"/>
      <c r="T27" s="47"/>
      <c r="U27" s="47"/>
      <c r="V27" s="47"/>
      <c r="W27" s="47"/>
      <c r="X27" s="47"/>
      <c r="Y27" s="47"/>
      <c r="Z27" s="47"/>
      <c r="AA27" s="47"/>
      <c r="AB27" s="47"/>
      <c r="AC27" s="47"/>
      <c r="AD27" s="47"/>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c r="EZ27" s="13"/>
      <c r="FA27" s="13"/>
      <c r="FB27" s="13"/>
      <c r="FC27" s="13"/>
      <c r="FD27" s="13"/>
      <c r="FE27" s="13"/>
      <c r="FF27" s="13"/>
      <c r="FG27" s="13"/>
      <c r="FH27" s="13"/>
      <c r="FI27" s="13"/>
      <c r="FJ27" s="13"/>
      <c r="FK27" s="13"/>
      <c r="FL27" s="13"/>
      <c r="FM27" s="13"/>
      <c r="FN27" s="13"/>
      <c r="FO27" s="13"/>
    </row>
    <row r="28" spans="1:171" x14ac:dyDescent="0.2">
      <c r="A28" s="23"/>
      <c r="B28" s="23"/>
      <c r="C28" s="23"/>
      <c r="D28" s="23"/>
      <c r="E28" s="23"/>
      <c r="F28" s="23"/>
      <c r="G28" s="23"/>
      <c r="H28" s="23"/>
      <c r="I28" s="23"/>
      <c r="J28" s="23"/>
      <c r="K28" s="23"/>
    </row>
    <row r="29" spans="1:171" s="41" customFormat="1" x14ac:dyDescent="0.2">
      <c r="A29" s="23"/>
      <c r="B29" s="23"/>
      <c r="C29" s="23"/>
      <c r="D29" s="23"/>
      <c r="E29" s="23"/>
      <c r="F29" s="23"/>
      <c r="G29" s="23"/>
      <c r="H29" s="23"/>
      <c r="I29" s="23"/>
      <c r="J29" s="23"/>
      <c r="K29" s="23"/>
      <c r="L29" s="23"/>
      <c r="N29" s="39"/>
      <c r="R29" s="45"/>
      <c r="S29" s="45"/>
      <c r="T29" s="47"/>
      <c r="U29" s="47"/>
      <c r="V29" s="47"/>
      <c r="W29" s="47"/>
      <c r="X29" s="47"/>
      <c r="Y29" s="47"/>
      <c r="Z29" s="47"/>
      <c r="AA29" s="47"/>
      <c r="AB29" s="47"/>
      <c r="AC29" s="47"/>
      <c r="AD29" s="47"/>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c r="DF29" s="13"/>
      <c r="DG29" s="13"/>
      <c r="DH29" s="13"/>
      <c r="DI29" s="13"/>
      <c r="DJ29" s="13"/>
      <c r="DK29" s="13"/>
      <c r="DL29" s="13"/>
      <c r="DM29" s="13"/>
      <c r="DN29" s="13"/>
      <c r="DO29" s="13"/>
      <c r="DP29" s="13"/>
      <c r="DQ29" s="13"/>
      <c r="DR29" s="13"/>
      <c r="DS29" s="13"/>
      <c r="DT29" s="13"/>
      <c r="DU29" s="13"/>
      <c r="DV29" s="13"/>
      <c r="DW29" s="13"/>
      <c r="DX29" s="13"/>
      <c r="DY29" s="13"/>
      <c r="DZ29" s="13"/>
      <c r="EA29" s="13"/>
      <c r="EB29" s="13"/>
      <c r="EC29" s="13"/>
      <c r="ED29" s="13"/>
      <c r="EE29" s="13"/>
      <c r="EF29" s="13"/>
      <c r="EG29" s="13"/>
      <c r="EH29" s="13"/>
      <c r="EI29" s="13"/>
      <c r="EJ29" s="13"/>
      <c r="EK29" s="13"/>
      <c r="EL29" s="13"/>
      <c r="EM29" s="13"/>
      <c r="EN29" s="13"/>
      <c r="EO29" s="13"/>
      <c r="EP29" s="13"/>
      <c r="EQ29" s="13"/>
      <c r="ER29" s="13"/>
      <c r="ES29" s="13"/>
      <c r="ET29" s="13"/>
      <c r="EU29" s="13"/>
      <c r="EV29" s="13"/>
      <c r="EW29" s="13"/>
      <c r="EX29" s="13"/>
      <c r="EY29" s="13"/>
      <c r="EZ29" s="13"/>
      <c r="FA29" s="13"/>
      <c r="FB29" s="13"/>
      <c r="FC29" s="13"/>
      <c r="FD29" s="13"/>
      <c r="FE29" s="13"/>
      <c r="FF29" s="13"/>
      <c r="FG29" s="13"/>
      <c r="FH29" s="13"/>
      <c r="FI29" s="13"/>
      <c r="FJ29" s="13"/>
      <c r="FK29" s="13"/>
      <c r="FL29" s="13"/>
      <c r="FM29" s="13"/>
      <c r="FN29" s="13"/>
      <c r="FO29" s="13"/>
    </row>
    <row r="30" spans="1:171" s="41" customFormat="1" x14ac:dyDescent="0.2">
      <c r="A30" s="5"/>
      <c r="B30" s="55" t="s">
        <v>73</v>
      </c>
      <c r="C30" s="23"/>
      <c r="D30" s="23"/>
      <c r="E30" s="23"/>
      <c r="F30" s="23"/>
      <c r="G30" s="23"/>
      <c r="H30" s="23"/>
      <c r="I30" s="23"/>
      <c r="J30" s="23"/>
      <c r="K30" s="23"/>
      <c r="L30" s="23"/>
      <c r="N30" s="39"/>
      <c r="R30" s="45"/>
      <c r="S30" s="45"/>
      <c r="T30" s="47"/>
      <c r="U30" s="47"/>
      <c r="V30" s="47"/>
      <c r="W30" s="47"/>
      <c r="X30" s="47"/>
      <c r="Y30" s="47"/>
      <c r="Z30" s="47"/>
      <c r="AA30" s="47"/>
      <c r="AB30" s="47"/>
      <c r="AC30" s="47"/>
      <c r="AD30" s="47"/>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c r="DF30" s="13"/>
      <c r="DG30" s="13"/>
      <c r="DH30" s="13"/>
      <c r="DI30" s="13"/>
      <c r="DJ30" s="13"/>
      <c r="DK30" s="13"/>
      <c r="DL30" s="13"/>
      <c r="DM30" s="13"/>
      <c r="DN30" s="13"/>
      <c r="DO30" s="13"/>
      <c r="DP30" s="13"/>
      <c r="DQ30" s="13"/>
      <c r="DR30" s="13"/>
      <c r="DS30" s="13"/>
      <c r="DT30" s="13"/>
      <c r="DU30" s="13"/>
      <c r="DV30" s="13"/>
      <c r="DW30" s="13"/>
      <c r="DX30" s="13"/>
      <c r="DY30" s="13"/>
      <c r="DZ30" s="13"/>
      <c r="EA30" s="13"/>
      <c r="EB30" s="13"/>
      <c r="EC30" s="13"/>
      <c r="ED30" s="13"/>
      <c r="EE30" s="13"/>
      <c r="EF30" s="13"/>
      <c r="EG30" s="13"/>
      <c r="EH30" s="13"/>
      <c r="EI30" s="13"/>
      <c r="EJ30" s="13"/>
      <c r="EK30" s="13"/>
      <c r="EL30" s="13"/>
      <c r="EM30" s="13"/>
      <c r="EN30" s="13"/>
      <c r="EO30" s="13"/>
      <c r="EP30" s="13"/>
      <c r="EQ30" s="13"/>
      <c r="ER30" s="13"/>
      <c r="ES30" s="13"/>
      <c r="ET30" s="13"/>
      <c r="EU30" s="13"/>
      <c r="EV30" s="13"/>
      <c r="EW30" s="13"/>
      <c r="EX30" s="13"/>
      <c r="EY30" s="13"/>
      <c r="EZ30" s="13"/>
      <c r="FA30" s="13"/>
      <c r="FB30" s="13"/>
      <c r="FC30" s="13"/>
      <c r="FD30" s="13"/>
      <c r="FE30" s="13"/>
      <c r="FF30" s="13"/>
      <c r="FG30" s="13"/>
      <c r="FH30" s="13"/>
      <c r="FI30" s="13"/>
      <c r="FJ30" s="13"/>
      <c r="FK30" s="13"/>
      <c r="FL30" s="13"/>
      <c r="FM30" s="13"/>
      <c r="FN30" s="13"/>
      <c r="FO30" s="13"/>
    </row>
    <row r="31" spans="1:171" s="41" customFormat="1" x14ac:dyDescent="0.2">
      <c r="A31" s="23"/>
      <c r="B31" s="23"/>
      <c r="C31" s="23"/>
      <c r="D31" s="23"/>
      <c r="E31" s="23"/>
      <c r="F31" s="23"/>
      <c r="G31" s="23"/>
      <c r="H31" s="23"/>
      <c r="I31" s="23"/>
      <c r="J31" s="23"/>
      <c r="K31" s="23"/>
      <c r="L31" s="23"/>
      <c r="N31" s="39"/>
      <c r="R31" s="45"/>
      <c r="S31" s="45"/>
      <c r="T31" s="47"/>
      <c r="U31" s="47"/>
      <c r="V31" s="47"/>
      <c r="W31" s="47"/>
      <c r="X31" s="47"/>
      <c r="Y31" s="47"/>
      <c r="Z31" s="47"/>
      <c r="AA31" s="47"/>
      <c r="AB31" s="47"/>
      <c r="AC31" s="47"/>
      <c r="AD31" s="47"/>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c r="DF31" s="13"/>
      <c r="DG31" s="13"/>
      <c r="DH31" s="13"/>
      <c r="DI31" s="13"/>
      <c r="DJ31" s="13"/>
      <c r="DK31" s="13"/>
      <c r="DL31" s="13"/>
      <c r="DM31" s="13"/>
      <c r="DN31" s="13"/>
      <c r="DO31" s="13"/>
      <c r="DP31" s="13"/>
      <c r="DQ31" s="13"/>
      <c r="DR31" s="13"/>
      <c r="DS31" s="13"/>
      <c r="DT31" s="13"/>
      <c r="DU31" s="13"/>
      <c r="DV31" s="13"/>
      <c r="DW31" s="13"/>
      <c r="DX31" s="13"/>
      <c r="DY31" s="13"/>
      <c r="DZ31" s="13"/>
      <c r="EA31" s="13"/>
      <c r="EB31" s="13"/>
      <c r="EC31" s="13"/>
      <c r="ED31" s="13"/>
      <c r="EE31" s="13"/>
      <c r="EF31" s="13"/>
      <c r="EG31" s="13"/>
      <c r="EH31" s="13"/>
      <c r="EI31" s="13"/>
      <c r="EJ31" s="13"/>
      <c r="EK31" s="13"/>
      <c r="EL31" s="13"/>
      <c r="EM31" s="13"/>
      <c r="EN31" s="13"/>
      <c r="EO31" s="13"/>
      <c r="EP31" s="13"/>
      <c r="EQ31" s="13"/>
      <c r="ER31" s="13"/>
      <c r="ES31" s="13"/>
      <c r="ET31" s="13"/>
      <c r="EU31" s="13"/>
      <c r="EV31" s="13"/>
      <c r="EW31" s="13"/>
      <c r="EX31" s="13"/>
      <c r="EY31" s="13"/>
      <c r="EZ31" s="13"/>
      <c r="FA31" s="13"/>
      <c r="FB31" s="13"/>
      <c r="FC31" s="13"/>
      <c r="FD31" s="13"/>
      <c r="FE31" s="13"/>
      <c r="FF31" s="13"/>
      <c r="FG31" s="13"/>
      <c r="FH31" s="13"/>
      <c r="FI31" s="13"/>
      <c r="FJ31" s="13"/>
      <c r="FK31" s="13"/>
      <c r="FL31" s="13"/>
      <c r="FM31" s="13"/>
      <c r="FN31" s="13"/>
      <c r="FO31" s="13"/>
    </row>
    <row r="32" spans="1:171" s="23" customFormat="1" x14ac:dyDescent="0.2">
      <c r="A32" s="6" t="s">
        <v>74</v>
      </c>
      <c r="B32" s="5" t="str">
        <f ca="1">[1]!xlv(B34)</f>
        <v>(I₂ × h) / (I₁ × L)</v>
      </c>
      <c r="L32" s="41"/>
      <c r="M32" s="41"/>
      <c r="N32" s="45"/>
      <c r="O32" s="45"/>
      <c r="P32" s="47"/>
      <c r="Q32" s="47"/>
      <c r="R32" s="47"/>
      <c r="S32" s="45"/>
      <c r="T32" s="47"/>
      <c r="U32" s="47"/>
      <c r="V32" s="47"/>
      <c r="W32" s="47"/>
      <c r="X32" s="47"/>
      <c r="Y32" s="47"/>
      <c r="Z32" s="47"/>
      <c r="AA32" s="47"/>
      <c r="AB32" s="47"/>
      <c r="AC32" s="47"/>
      <c r="AD32" s="47"/>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c r="DF32" s="13"/>
      <c r="DG32" s="13"/>
      <c r="DH32" s="13"/>
      <c r="DI32" s="13"/>
      <c r="DJ32" s="13"/>
      <c r="DK32" s="13"/>
      <c r="DL32" s="13"/>
      <c r="DM32" s="13"/>
      <c r="DN32" s="13"/>
      <c r="DO32" s="13"/>
      <c r="DP32" s="13"/>
      <c r="DQ32" s="13"/>
      <c r="DR32" s="13"/>
      <c r="DS32" s="13"/>
      <c r="DT32" s="13"/>
      <c r="DU32" s="13"/>
      <c r="DV32" s="13"/>
      <c r="DW32" s="13"/>
      <c r="DX32" s="13"/>
      <c r="DY32" s="13"/>
      <c r="DZ32" s="13"/>
      <c r="EA32" s="13"/>
      <c r="EB32" s="13"/>
      <c r="EC32" s="13"/>
      <c r="ED32" s="13"/>
      <c r="EE32" s="13"/>
      <c r="EF32" s="13"/>
      <c r="EG32" s="13"/>
      <c r="EH32" s="13"/>
      <c r="EI32" s="13"/>
      <c r="EJ32" s="13"/>
      <c r="EK32" s="13"/>
      <c r="EL32" s="13"/>
      <c r="EM32" s="13"/>
      <c r="EN32" s="13"/>
      <c r="EO32" s="13"/>
      <c r="EP32" s="13"/>
      <c r="EQ32" s="13"/>
      <c r="ER32" s="13"/>
      <c r="ES32" s="13"/>
      <c r="ET32" s="13"/>
      <c r="EU32" s="13"/>
      <c r="EV32" s="13"/>
      <c r="EW32" s="13"/>
      <c r="EX32" s="13"/>
      <c r="EY32" s="13"/>
      <c r="EZ32" s="13"/>
      <c r="FA32" s="13"/>
      <c r="FB32" s="13"/>
      <c r="FC32" s="13"/>
      <c r="FD32" s="13"/>
      <c r="FE32" s="13"/>
      <c r="FF32" s="13"/>
      <c r="FG32" s="13"/>
      <c r="FH32" s="13"/>
      <c r="FI32" s="13"/>
      <c r="FJ32" s="13"/>
      <c r="FK32" s="13"/>
      <c r="FL32" s="13"/>
      <c r="FM32" s="13"/>
      <c r="FN32" s="13"/>
      <c r="FO32" s="13"/>
    </row>
    <row r="33" spans="1:185" s="23" customFormat="1" x14ac:dyDescent="0.2">
      <c r="A33" s="6" t="s">
        <v>75</v>
      </c>
      <c r="B33" s="5" t="str">
        <f>[1]!xln(B34)</f>
        <v>(54 × 25) / (5 × 20)</v>
      </c>
      <c r="L33" s="41"/>
      <c r="M33" s="41"/>
      <c r="N33" s="45"/>
      <c r="O33" s="45"/>
      <c r="P33" s="47"/>
      <c r="Q33" s="47"/>
      <c r="R33" s="47"/>
      <c r="S33" s="45"/>
      <c r="T33" s="47"/>
      <c r="U33" s="47"/>
      <c r="V33" s="47"/>
      <c r="W33" s="47"/>
      <c r="X33" s="47"/>
      <c r="Y33" s="47"/>
      <c r="Z33" s="47"/>
      <c r="AA33" s="47"/>
      <c r="AB33" s="47"/>
      <c r="AC33" s="47"/>
      <c r="AD33" s="47"/>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c r="DF33" s="13"/>
      <c r="DG33" s="13"/>
      <c r="DH33" s="13"/>
      <c r="DI33" s="13"/>
      <c r="DJ33" s="13"/>
      <c r="DK33" s="13"/>
      <c r="DL33" s="13"/>
      <c r="DM33" s="13"/>
      <c r="DN33" s="13"/>
      <c r="DO33" s="13"/>
      <c r="DP33" s="13"/>
      <c r="DQ33" s="13"/>
      <c r="DR33" s="13"/>
      <c r="DS33" s="13"/>
      <c r="DT33" s="13"/>
      <c r="DU33" s="13"/>
      <c r="DV33" s="13"/>
      <c r="DW33" s="13"/>
      <c r="DX33" s="13"/>
      <c r="DY33" s="13"/>
      <c r="DZ33" s="13"/>
      <c r="EA33" s="13"/>
      <c r="EB33" s="13"/>
      <c r="EC33" s="13"/>
      <c r="ED33" s="13"/>
      <c r="EE33" s="13"/>
      <c r="EF33" s="13"/>
      <c r="EG33" s="13"/>
      <c r="EH33" s="13"/>
      <c r="EI33" s="13"/>
      <c r="EJ33" s="13"/>
      <c r="EK33" s="13"/>
      <c r="EL33" s="13"/>
      <c r="EM33" s="13"/>
      <c r="EN33" s="13"/>
      <c r="EO33" s="13"/>
      <c r="EP33" s="13"/>
      <c r="EQ33" s="13"/>
      <c r="ER33" s="13"/>
      <c r="ES33" s="13"/>
      <c r="ET33" s="13"/>
      <c r="EU33" s="13"/>
      <c r="EV33" s="13"/>
      <c r="EW33" s="13"/>
      <c r="EX33" s="13"/>
      <c r="EY33" s="13"/>
      <c r="EZ33" s="13"/>
      <c r="FA33" s="13"/>
      <c r="FB33" s="13"/>
      <c r="FC33" s="13"/>
      <c r="FD33" s="13"/>
      <c r="FE33" s="13"/>
      <c r="FF33" s="13"/>
      <c r="FG33" s="13"/>
      <c r="FH33" s="13"/>
      <c r="FI33" s="13"/>
      <c r="FJ33" s="13"/>
      <c r="FK33" s="13"/>
      <c r="FL33" s="13"/>
      <c r="FM33" s="13"/>
      <c r="FN33" s="13"/>
      <c r="FO33" s="13"/>
    </row>
    <row r="34" spans="1:185" s="23" customFormat="1" x14ac:dyDescent="0.2">
      <c r="A34" s="6" t="s">
        <v>74</v>
      </c>
      <c r="B34" s="70">
        <f>(H23*H25)/(H22*H20)</f>
        <v>13.5</v>
      </c>
      <c r="L34" s="71"/>
      <c r="M34" s="41"/>
      <c r="N34" s="45"/>
      <c r="O34" s="45"/>
      <c r="P34" s="47"/>
      <c r="Q34" s="47"/>
      <c r="R34" s="47"/>
      <c r="S34" s="45"/>
      <c r="T34" s="47"/>
      <c r="U34" s="47"/>
      <c r="V34" s="47"/>
      <c r="W34" s="47"/>
      <c r="X34" s="47"/>
      <c r="Y34" s="47"/>
      <c r="Z34" s="47"/>
      <c r="AA34" s="47"/>
      <c r="AB34" s="47"/>
      <c r="AC34" s="47"/>
      <c r="AD34" s="47"/>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c r="DF34" s="13"/>
      <c r="DG34" s="13"/>
      <c r="DH34" s="13"/>
      <c r="DI34" s="13"/>
      <c r="DJ34" s="13"/>
      <c r="DK34" s="13"/>
      <c r="DL34" s="13"/>
      <c r="DM34" s="13"/>
      <c r="DN34" s="13"/>
      <c r="DO34" s="13"/>
      <c r="DP34" s="13"/>
      <c r="DQ34" s="13"/>
      <c r="DR34" s="13"/>
      <c r="DS34" s="13"/>
      <c r="DT34" s="13"/>
      <c r="DU34" s="13"/>
      <c r="DV34" s="13"/>
      <c r="DW34" s="13"/>
      <c r="DX34" s="13"/>
      <c r="DY34" s="13"/>
      <c r="DZ34" s="13"/>
      <c r="EA34" s="13"/>
      <c r="EB34" s="13"/>
      <c r="EC34" s="13"/>
      <c r="ED34" s="13"/>
      <c r="EE34" s="13"/>
      <c r="EF34" s="13"/>
      <c r="EG34" s="13"/>
      <c r="EH34" s="13"/>
      <c r="EI34" s="13"/>
      <c r="EJ34" s="13"/>
      <c r="EK34" s="13"/>
      <c r="EL34" s="13"/>
      <c r="EM34" s="13"/>
      <c r="EN34" s="13"/>
      <c r="EO34" s="13"/>
      <c r="EP34" s="13"/>
      <c r="EQ34" s="13"/>
      <c r="ER34" s="13"/>
      <c r="ES34" s="13"/>
      <c r="ET34" s="13"/>
      <c r="EU34" s="13"/>
      <c r="EV34" s="13"/>
      <c r="EW34" s="13"/>
      <c r="EX34" s="13"/>
      <c r="EY34" s="13"/>
      <c r="EZ34" s="13"/>
      <c r="FA34" s="13"/>
      <c r="FB34" s="13"/>
      <c r="FC34" s="13"/>
      <c r="FD34" s="13"/>
      <c r="FE34" s="13"/>
      <c r="FF34" s="13"/>
      <c r="FG34" s="13"/>
      <c r="FH34" s="13"/>
      <c r="FI34" s="13"/>
      <c r="FJ34" s="13"/>
      <c r="FK34" s="13"/>
      <c r="FL34" s="13"/>
      <c r="FM34" s="13"/>
      <c r="FN34" s="13"/>
      <c r="FO34" s="13"/>
    </row>
    <row r="35" spans="1:185" s="23" customFormat="1" x14ac:dyDescent="0.2">
      <c r="A35" s="5"/>
      <c r="B35" s="5"/>
      <c r="C35" s="5"/>
      <c r="L35" s="45"/>
      <c r="M35" s="45"/>
      <c r="N35" s="47"/>
      <c r="O35" s="47"/>
      <c r="P35" s="47"/>
      <c r="Q35" s="45"/>
      <c r="R35" s="47"/>
      <c r="S35" s="47"/>
      <c r="T35" s="47"/>
      <c r="U35" s="47"/>
      <c r="V35" s="47"/>
      <c r="W35" s="47"/>
      <c r="X35" s="47"/>
      <c r="Y35" s="47"/>
      <c r="Z35" s="47"/>
      <c r="AA35" s="47"/>
      <c r="AB35" s="47"/>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c r="CW35" s="13"/>
      <c r="CX35" s="13"/>
      <c r="CY35" s="13"/>
      <c r="CZ35" s="13"/>
      <c r="DA35" s="13"/>
      <c r="DB35" s="13"/>
      <c r="DC35" s="13"/>
      <c r="DD35" s="13"/>
      <c r="DE35" s="13"/>
      <c r="DF35" s="13"/>
      <c r="DG35" s="13"/>
      <c r="DH35" s="13"/>
      <c r="DI35" s="13"/>
      <c r="DJ35" s="13"/>
      <c r="DK35" s="13"/>
      <c r="DL35" s="13"/>
      <c r="DM35" s="13"/>
      <c r="DN35" s="13"/>
      <c r="DO35" s="13"/>
      <c r="DP35" s="13"/>
      <c r="DQ35" s="13"/>
      <c r="DR35" s="13"/>
      <c r="DS35" s="13"/>
      <c r="DT35" s="13"/>
      <c r="DU35" s="13"/>
      <c r="DV35" s="13"/>
      <c r="DW35" s="13"/>
      <c r="DX35" s="13"/>
      <c r="DY35" s="13"/>
      <c r="DZ35" s="13"/>
      <c r="EA35" s="13"/>
      <c r="EB35" s="13"/>
      <c r="EC35" s="13"/>
      <c r="ED35" s="13"/>
      <c r="EE35" s="13"/>
      <c r="EF35" s="13"/>
      <c r="EG35" s="13"/>
      <c r="EH35" s="13"/>
      <c r="EI35" s="13"/>
      <c r="EJ35" s="13"/>
      <c r="EK35" s="13"/>
      <c r="EL35" s="13"/>
      <c r="EM35" s="13"/>
      <c r="EN35" s="13"/>
      <c r="EO35" s="13"/>
      <c r="EP35" s="13"/>
      <c r="EQ35" s="13"/>
      <c r="ER35" s="13"/>
      <c r="ES35" s="13"/>
      <c r="ET35" s="13"/>
      <c r="EU35" s="13"/>
      <c r="EV35" s="13"/>
      <c r="EW35" s="13"/>
      <c r="EX35" s="13"/>
      <c r="EY35" s="13"/>
      <c r="EZ35" s="13"/>
      <c r="FA35" s="13"/>
      <c r="FB35" s="13"/>
      <c r="FC35" s="13"/>
      <c r="FD35" s="13"/>
      <c r="FE35" s="13"/>
      <c r="FF35" s="13"/>
      <c r="FG35" s="13"/>
      <c r="FH35" s="13"/>
      <c r="FI35" s="13"/>
      <c r="FJ35" s="13"/>
      <c r="FK35" s="13"/>
      <c r="FL35" s="13"/>
      <c r="FM35" s="13"/>
    </row>
    <row r="36" spans="1:185" s="23" customFormat="1" x14ac:dyDescent="0.2">
      <c r="A36" s="2" t="s">
        <v>76</v>
      </c>
      <c r="B36" s="72" t="str">
        <f ca="1">[1]!xlv(B38)</f>
        <v>(w × (a² - c²)) / (2 × L) - (MA / L) - (MF / L)</v>
      </c>
      <c r="C36" s="73"/>
      <c r="L36" s="45"/>
      <c r="M36" s="45"/>
      <c r="N36" s="47"/>
      <c r="O36" s="47"/>
      <c r="P36" s="47"/>
      <c r="Q36" s="45"/>
      <c r="R36" s="47"/>
      <c r="S36" s="47"/>
      <c r="T36" s="47"/>
      <c r="U36" s="47"/>
      <c r="V36" s="47"/>
      <c r="W36" s="47"/>
      <c r="X36" s="47"/>
      <c r="Y36" s="47"/>
      <c r="Z36" s="47"/>
      <c r="AA36" s="47"/>
      <c r="AB36" s="47"/>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c r="CL36" s="13"/>
      <c r="CM36" s="13"/>
      <c r="CN36" s="13"/>
      <c r="CO36" s="13"/>
      <c r="CP36" s="13"/>
      <c r="CQ36" s="13"/>
      <c r="CR36" s="13"/>
      <c r="CS36" s="13"/>
      <c r="CT36" s="13"/>
      <c r="CU36" s="13"/>
      <c r="CV36" s="13"/>
      <c r="CW36" s="13"/>
      <c r="CX36" s="13"/>
      <c r="CY36" s="13"/>
      <c r="CZ36" s="13"/>
      <c r="DA36" s="13"/>
      <c r="DB36" s="13"/>
      <c r="DC36" s="13"/>
      <c r="DD36" s="13"/>
      <c r="DE36" s="13"/>
      <c r="DF36" s="13"/>
      <c r="DG36" s="13"/>
      <c r="DH36" s="13"/>
      <c r="DI36" s="13"/>
      <c r="DJ36" s="13"/>
      <c r="DK36" s="13"/>
      <c r="DL36" s="13"/>
      <c r="DM36" s="13"/>
      <c r="DN36" s="13"/>
      <c r="DO36" s="13"/>
      <c r="DP36" s="13"/>
      <c r="DQ36" s="13"/>
      <c r="DR36" s="13"/>
      <c r="DS36" s="13"/>
      <c r="DT36" s="13"/>
      <c r="DU36" s="13"/>
      <c r="DV36" s="13"/>
      <c r="DW36" s="13"/>
      <c r="DX36" s="13"/>
      <c r="DY36" s="13"/>
      <c r="DZ36" s="13"/>
      <c r="EA36" s="13"/>
      <c r="EB36" s="13"/>
      <c r="EC36" s="13"/>
      <c r="ED36" s="13"/>
      <c r="EE36" s="13"/>
      <c r="EF36" s="13"/>
      <c r="EG36" s="13"/>
      <c r="EH36" s="13"/>
      <c r="EI36" s="13"/>
      <c r="EJ36" s="13"/>
      <c r="EK36" s="13"/>
      <c r="EL36" s="13"/>
      <c r="EM36" s="13"/>
      <c r="EN36" s="13"/>
      <c r="EO36" s="13"/>
      <c r="EP36" s="13"/>
      <c r="EQ36" s="13"/>
      <c r="ER36" s="13"/>
      <c r="ES36" s="13"/>
      <c r="ET36" s="13"/>
      <c r="EU36" s="13"/>
      <c r="EV36" s="13"/>
      <c r="EW36" s="13"/>
      <c r="EX36" s="13"/>
      <c r="EY36" s="13"/>
      <c r="EZ36" s="13"/>
      <c r="FA36" s="13"/>
      <c r="FB36" s="13"/>
      <c r="FC36" s="13"/>
      <c r="FD36" s="13"/>
      <c r="FE36" s="13"/>
      <c r="FF36" s="13"/>
      <c r="FG36" s="13"/>
      <c r="FH36" s="13"/>
      <c r="FI36" s="13"/>
      <c r="FJ36" s="13"/>
      <c r="FK36" s="13"/>
      <c r="FL36" s="13"/>
      <c r="FM36" s="13"/>
    </row>
    <row r="37" spans="1:185" s="23" customFormat="1" x14ac:dyDescent="0.2">
      <c r="A37" s="6" t="s">
        <v>75</v>
      </c>
      <c r="B37" s="70" t="str">
        <f>[1]!xln(B38)</f>
        <v>(10 × (19² - 5²)) / (2 × 20) - (832 / 20) - (405 / 20)</v>
      </c>
      <c r="C37" s="5"/>
      <c r="D37" s="5"/>
      <c r="E37" s="74"/>
      <c r="F37" s="1"/>
      <c r="G37" s="5"/>
      <c r="H37" s="5"/>
      <c r="I37" s="5"/>
      <c r="J37" s="58"/>
      <c r="K37" s="1"/>
      <c r="L37" s="45"/>
      <c r="M37" s="45"/>
      <c r="N37" s="47"/>
      <c r="O37" s="47"/>
      <c r="P37" s="47"/>
      <c r="Q37" s="45"/>
      <c r="R37" s="47"/>
      <c r="S37" s="47"/>
      <c r="T37" s="47"/>
      <c r="U37" s="47"/>
      <c r="V37" s="47"/>
      <c r="W37" s="47"/>
      <c r="X37" s="47"/>
      <c r="Y37" s="47"/>
      <c r="Z37" s="47"/>
      <c r="AA37" s="47"/>
      <c r="AB37" s="47"/>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c r="CL37" s="13"/>
      <c r="CM37" s="13"/>
      <c r="CN37" s="13"/>
      <c r="CO37" s="13"/>
      <c r="CP37" s="13"/>
      <c r="CQ37" s="13"/>
      <c r="CR37" s="13"/>
      <c r="CS37" s="13"/>
      <c r="CT37" s="13"/>
      <c r="CU37" s="13"/>
      <c r="CV37" s="13"/>
      <c r="CW37" s="13"/>
      <c r="CX37" s="13"/>
      <c r="CY37" s="13"/>
      <c r="CZ37" s="13"/>
      <c r="DA37" s="13"/>
      <c r="DB37" s="13"/>
      <c r="DC37" s="13"/>
      <c r="DD37" s="13"/>
      <c r="DE37" s="13"/>
      <c r="DF37" s="13"/>
      <c r="DG37" s="13"/>
      <c r="DH37" s="13"/>
      <c r="DI37" s="13"/>
      <c r="DJ37" s="13"/>
      <c r="DK37" s="13"/>
      <c r="DL37" s="13"/>
      <c r="DM37" s="13"/>
      <c r="DN37" s="13"/>
      <c r="DO37" s="13"/>
      <c r="DP37" s="13"/>
      <c r="DQ37" s="13"/>
      <c r="DR37" s="13"/>
      <c r="DS37" s="13"/>
      <c r="DT37" s="13"/>
      <c r="DU37" s="13"/>
      <c r="DV37" s="13"/>
      <c r="DW37" s="13"/>
      <c r="DX37" s="13"/>
      <c r="DY37" s="13"/>
      <c r="DZ37" s="13"/>
      <c r="EA37" s="13"/>
      <c r="EB37" s="13"/>
      <c r="EC37" s="13"/>
      <c r="ED37" s="13"/>
      <c r="EE37" s="13"/>
      <c r="EF37" s="13"/>
      <c r="EG37" s="13"/>
      <c r="EH37" s="13"/>
      <c r="EI37" s="13"/>
      <c r="EJ37" s="13"/>
      <c r="EK37" s="13"/>
      <c r="EL37" s="13"/>
      <c r="EM37" s="13"/>
      <c r="EN37" s="13"/>
      <c r="EO37" s="13"/>
      <c r="EP37" s="13"/>
      <c r="EQ37" s="13"/>
      <c r="ER37" s="13"/>
      <c r="ES37" s="13"/>
      <c r="ET37" s="13"/>
      <c r="EU37" s="13"/>
      <c r="EV37" s="13"/>
      <c r="EW37" s="13"/>
      <c r="EX37" s="13"/>
      <c r="EY37" s="13"/>
      <c r="EZ37" s="13"/>
      <c r="FA37" s="13"/>
      <c r="FB37" s="13"/>
      <c r="FC37" s="13"/>
      <c r="FD37" s="13"/>
      <c r="FE37" s="13"/>
      <c r="FF37" s="13"/>
      <c r="FG37" s="13"/>
      <c r="FH37" s="13"/>
      <c r="FI37" s="13"/>
      <c r="FJ37" s="13"/>
      <c r="FK37" s="13"/>
      <c r="FL37" s="13"/>
      <c r="FM37" s="13"/>
    </row>
    <row r="38" spans="1:185" s="23" customFormat="1" x14ac:dyDescent="0.2">
      <c r="A38" s="2" t="s">
        <v>77</v>
      </c>
      <c r="B38" s="70">
        <f>(H19*(H15^2-H17^2))/(2*H20)-(B51/H20)-(B56/H20)</f>
        <v>22.172926829268292</v>
      </c>
      <c r="C38" s="5" t="s">
        <v>66</v>
      </c>
      <c r="F38" s="5"/>
      <c r="G38" s="5"/>
      <c r="H38" s="5"/>
      <c r="I38" s="5"/>
      <c r="J38" s="5"/>
      <c r="K38" s="5"/>
      <c r="L38" s="45"/>
      <c r="M38" s="45"/>
      <c r="N38" s="47"/>
      <c r="O38" s="47"/>
      <c r="P38" s="47"/>
      <c r="Q38" s="45"/>
      <c r="R38" s="47"/>
      <c r="S38" s="47"/>
      <c r="T38" s="47"/>
      <c r="U38" s="47"/>
      <c r="V38" s="47"/>
      <c r="W38" s="47"/>
      <c r="X38" s="47"/>
      <c r="Y38" s="47"/>
      <c r="Z38" s="47"/>
      <c r="AA38" s="47"/>
      <c r="AB38" s="47"/>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row>
    <row r="39" spans="1:185" s="23" customFormat="1" x14ac:dyDescent="0.2">
      <c r="A39" s="5"/>
      <c r="B39" s="5"/>
      <c r="C39" s="5"/>
      <c r="F39" s="5"/>
      <c r="G39" s="5"/>
      <c r="H39" s="5"/>
      <c r="I39" s="5"/>
      <c r="J39" s="5"/>
      <c r="K39" s="5"/>
      <c r="L39" s="39"/>
      <c r="M39" s="41"/>
      <c r="N39" s="41"/>
      <c r="O39" s="41"/>
      <c r="P39" s="45"/>
      <c r="Q39" s="45"/>
      <c r="R39" s="47"/>
      <c r="S39" s="47"/>
      <c r="T39" s="47"/>
      <c r="U39" s="47"/>
      <c r="V39" s="47"/>
      <c r="W39" s="47"/>
      <c r="X39" s="47"/>
      <c r="Y39" s="47"/>
      <c r="Z39" s="47"/>
      <c r="AA39" s="47"/>
      <c r="AB39" s="47"/>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row>
    <row r="40" spans="1:185" s="23" customFormat="1" x14ac:dyDescent="0.2">
      <c r="A40" s="24" t="s">
        <v>78</v>
      </c>
      <c r="B40" s="23" t="str">
        <f ca="1">[1]!xlv(B42)</f>
        <v>w / (12 × h²) × (d³ × (4 × h - 3 × d) - b³ × (4 × h - 3 × b))</v>
      </c>
      <c r="F40" s="5"/>
      <c r="G40" s="5"/>
      <c r="H40" s="5"/>
      <c r="I40" s="5"/>
      <c r="J40" s="75"/>
      <c r="K40" s="5"/>
      <c r="L40" s="39"/>
      <c r="M40" s="41"/>
      <c r="N40" s="41"/>
      <c r="O40" s="41"/>
      <c r="P40" s="45"/>
      <c r="Q40" s="45"/>
      <c r="R40" s="47"/>
      <c r="S40" s="47"/>
      <c r="T40" s="47"/>
      <c r="U40" s="47"/>
      <c r="V40" s="47"/>
      <c r="W40" s="47"/>
      <c r="X40" s="47"/>
      <c r="Y40" s="47"/>
      <c r="Z40" s="47"/>
      <c r="AA40" s="47"/>
      <c r="AB40" s="47"/>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3"/>
      <c r="DH40" s="13"/>
      <c r="DI40" s="13"/>
      <c r="DJ40" s="13"/>
      <c r="DK40" s="13"/>
      <c r="DL40" s="13"/>
      <c r="DM40" s="13"/>
      <c r="DN40" s="13"/>
      <c r="DO40" s="13"/>
      <c r="DP40" s="13"/>
      <c r="DQ40" s="13"/>
      <c r="DR40" s="13"/>
      <c r="DS40" s="13"/>
      <c r="DT40" s="13"/>
      <c r="DU40" s="13"/>
      <c r="DV40" s="13"/>
      <c r="DW40" s="13"/>
      <c r="DX40" s="13"/>
      <c r="DY40" s="13"/>
      <c r="DZ40" s="13"/>
      <c r="EA40" s="13"/>
      <c r="EB40" s="13"/>
      <c r="EC40" s="13"/>
      <c r="ED40" s="13"/>
      <c r="EE40" s="13"/>
      <c r="EF40" s="13"/>
      <c r="EG40" s="13"/>
      <c r="EH40" s="13"/>
      <c r="EI40" s="13"/>
      <c r="EJ40" s="13"/>
      <c r="EK40" s="13"/>
      <c r="EL40" s="13"/>
      <c r="EM40" s="13"/>
      <c r="EN40" s="13"/>
      <c r="EO40" s="13"/>
      <c r="EP40" s="13"/>
      <c r="EQ40" s="13"/>
      <c r="ER40" s="13"/>
      <c r="ES40" s="13"/>
      <c r="ET40" s="13"/>
      <c r="EU40" s="13"/>
      <c r="EV40" s="13"/>
      <c r="EW40" s="13"/>
      <c r="EX40" s="13"/>
      <c r="EY40" s="13"/>
      <c r="EZ40" s="13"/>
      <c r="FA40" s="13"/>
      <c r="FB40" s="13"/>
      <c r="FC40" s="13"/>
      <c r="FD40" s="13"/>
      <c r="FE40" s="13"/>
      <c r="FF40" s="13"/>
      <c r="FG40" s="13"/>
      <c r="FH40" s="13"/>
      <c r="FI40" s="13"/>
      <c r="FJ40" s="13"/>
      <c r="FK40" s="13"/>
      <c r="FL40" s="13"/>
      <c r="FM40" s="13"/>
    </row>
    <row r="41" spans="1:185" s="23" customFormat="1" x14ac:dyDescent="0.2">
      <c r="A41" s="6" t="s">
        <v>75</v>
      </c>
      <c r="B41" s="23" t="str">
        <f>[1]!xln(B42)</f>
        <v>10 / (12 × 25²) × (20³ × (4 × 25 - 3 × 20) - 6³ × (4 × 25 - 3 × 6))</v>
      </c>
      <c r="D41" s="5"/>
      <c r="E41" s="5"/>
      <c r="F41" s="5"/>
      <c r="G41" s="5"/>
      <c r="H41" s="5"/>
      <c r="I41" s="5"/>
      <c r="J41" s="5"/>
      <c r="L41" s="39"/>
      <c r="M41" s="41"/>
      <c r="N41" s="41"/>
      <c r="O41" s="41"/>
      <c r="P41" s="45"/>
      <c r="Q41" s="45"/>
      <c r="R41" s="47"/>
      <c r="S41" s="47"/>
      <c r="T41" s="47"/>
      <c r="U41" s="47"/>
      <c r="V41" s="47"/>
      <c r="W41" s="47"/>
      <c r="X41" s="47"/>
      <c r="Y41" s="47"/>
      <c r="Z41" s="47"/>
      <c r="AA41" s="47"/>
      <c r="AB41" s="47"/>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3"/>
      <c r="DH41" s="13"/>
      <c r="DI41" s="13"/>
      <c r="DJ41" s="13"/>
      <c r="DK41" s="13"/>
      <c r="DL41" s="13"/>
      <c r="DM41" s="13"/>
      <c r="DN41" s="13"/>
      <c r="DO41" s="13"/>
      <c r="DP41" s="13"/>
      <c r="DQ41" s="13"/>
      <c r="DR41" s="13"/>
      <c r="DS41" s="13"/>
      <c r="DT41" s="13"/>
      <c r="DU41" s="13"/>
      <c r="DV41" s="13"/>
      <c r="DW41" s="13"/>
      <c r="DX41" s="13"/>
      <c r="DY41" s="13"/>
      <c r="DZ41" s="13"/>
      <c r="EA41" s="13"/>
      <c r="EB41" s="13"/>
      <c r="EC41" s="13"/>
      <c r="ED41" s="13"/>
      <c r="EE41" s="13"/>
      <c r="EF41" s="13"/>
      <c r="EG41" s="13"/>
      <c r="EH41" s="13"/>
      <c r="EI41" s="13"/>
      <c r="EJ41" s="13"/>
      <c r="EK41" s="13"/>
      <c r="EL41" s="13"/>
      <c r="EM41" s="13"/>
      <c r="EN41" s="13"/>
      <c r="EO41" s="13"/>
      <c r="EP41" s="13"/>
      <c r="EQ41" s="13"/>
      <c r="ER41" s="13"/>
      <c r="ES41" s="13"/>
      <c r="ET41" s="13"/>
      <c r="EU41" s="13"/>
      <c r="EV41" s="13"/>
      <c r="EW41" s="13"/>
      <c r="EX41" s="13"/>
      <c r="EY41" s="13"/>
      <c r="EZ41" s="13"/>
      <c r="FA41" s="13"/>
      <c r="FB41" s="13"/>
      <c r="FC41" s="13"/>
      <c r="FD41" s="13"/>
      <c r="FE41" s="13"/>
      <c r="FF41" s="13"/>
      <c r="FG41" s="13"/>
      <c r="FH41" s="13"/>
      <c r="FI41" s="13"/>
      <c r="FJ41" s="13"/>
      <c r="FK41" s="13"/>
      <c r="FL41" s="13"/>
      <c r="FM41" s="13"/>
    </row>
    <row r="42" spans="1:185" s="23" customFormat="1" x14ac:dyDescent="0.2">
      <c r="A42" s="24" t="s">
        <v>78</v>
      </c>
      <c r="B42" s="76">
        <f>H19/(12*H25^2)*(H26^3*(4*H25-3*H26)-H16^3*(4*H25-3*H16))</f>
        <v>403.05066666666664</v>
      </c>
      <c r="D42" s="77"/>
      <c r="E42" s="58"/>
      <c r="F42" s="5"/>
      <c r="G42" s="5"/>
      <c r="H42" s="5"/>
      <c r="I42" s="5"/>
      <c r="J42" s="22"/>
      <c r="M42" s="41"/>
      <c r="N42" s="39"/>
      <c r="O42" s="41"/>
      <c r="P42" s="41"/>
      <c r="Q42" s="41"/>
      <c r="R42" s="45"/>
      <c r="S42" s="45"/>
      <c r="T42" s="47"/>
      <c r="U42" s="47"/>
      <c r="V42" s="47"/>
      <c r="W42" s="47"/>
      <c r="X42" s="47"/>
      <c r="Y42" s="47"/>
      <c r="Z42" s="47"/>
      <c r="AA42" s="47"/>
      <c r="AB42" s="47"/>
      <c r="AC42" s="47"/>
      <c r="AD42" s="47"/>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3"/>
      <c r="DH42" s="13"/>
      <c r="DI42" s="13"/>
      <c r="DJ42" s="13"/>
      <c r="DK42" s="13"/>
      <c r="DL42" s="13"/>
      <c r="DM42" s="13"/>
      <c r="DN42" s="13"/>
      <c r="DO42" s="13"/>
      <c r="DP42" s="13"/>
      <c r="DQ42" s="13"/>
      <c r="DR42" s="13"/>
      <c r="DS42" s="13"/>
      <c r="DT42" s="13"/>
      <c r="DU42" s="13"/>
      <c r="DV42" s="13"/>
      <c r="DW42" s="13"/>
      <c r="DX42" s="13"/>
      <c r="DY42" s="13"/>
      <c r="DZ42" s="13"/>
      <c r="EA42" s="13"/>
      <c r="EB42" s="13"/>
      <c r="EC42" s="13"/>
      <c r="ED42" s="13"/>
      <c r="EE42" s="13"/>
      <c r="EF42" s="13"/>
      <c r="EG42" s="13"/>
      <c r="EH42" s="13"/>
      <c r="EI42" s="13"/>
      <c r="EJ42" s="13"/>
      <c r="EK42" s="13"/>
      <c r="EL42" s="13"/>
      <c r="EM42" s="13"/>
      <c r="EN42" s="13"/>
      <c r="EO42" s="13"/>
      <c r="EP42" s="13"/>
      <c r="EQ42" s="13"/>
      <c r="ER42" s="13"/>
      <c r="ES42" s="13"/>
      <c r="ET42" s="13"/>
      <c r="EU42" s="13"/>
      <c r="EV42" s="13"/>
      <c r="EW42" s="13"/>
      <c r="EX42" s="13"/>
      <c r="EY42" s="13"/>
      <c r="EZ42" s="13"/>
      <c r="FA42" s="13"/>
      <c r="FB42" s="13"/>
      <c r="FC42" s="13"/>
      <c r="FD42" s="13"/>
      <c r="FE42" s="13"/>
      <c r="FF42" s="13"/>
      <c r="FG42" s="13"/>
      <c r="FH42" s="13"/>
      <c r="FI42" s="13"/>
      <c r="FJ42" s="13"/>
      <c r="FK42" s="13"/>
      <c r="FL42" s="13"/>
      <c r="FM42" s="13"/>
      <c r="FN42" s="13"/>
      <c r="FO42" s="13"/>
    </row>
    <row r="43" spans="1:185" s="23" customFormat="1" x14ac:dyDescent="0.2">
      <c r="D43" s="77"/>
      <c r="E43" s="58"/>
      <c r="F43" s="5"/>
      <c r="G43" s="5"/>
      <c r="H43" s="5"/>
      <c r="J43" s="22"/>
      <c r="M43" s="41"/>
      <c r="N43" s="39"/>
      <c r="O43" s="41"/>
      <c r="P43" s="41"/>
      <c r="Q43" s="41"/>
      <c r="R43" s="45"/>
      <c r="S43" s="45"/>
      <c r="T43" s="47"/>
      <c r="U43" s="47"/>
      <c r="V43" s="47"/>
      <c r="W43" s="47"/>
      <c r="X43" s="47"/>
      <c r="Y43" s="47"/>
      <c r="Z43" s="47"/>
      <c r="AA43" s="47"/>
      <c r="AB43" s="47"/>
      <c r="AC43" s="47"/>
      <c r="AD43" s="47"/>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3"/>
      <c r="DH43" s="13"/>
      <c r="DI43" s="13"/>
      <c r="DJ43" s="13"/>
      <c r="DK43" s="13"/>
      <c r="DL43" s="13"/>
      <c r="DM43" s="13"/>
      <c r="DN43" s="13"/>
      <c r="DO43" s="13"/>
      <c r="DP43" s="13"/>
      <c r="DQ43" s="13"/>
      <c r="DR43" s="13"/>
      <c r="DS43" s="13"/>
      <c r="DT43" s="13"/>
      <c r="DU43" s="13"/>
      <c r="DV43" s="13"/>
      <c r="DW43" s="13"/>
      <c r="DX43" s="13"/>
      <c r="DY43" s="13"/>
      <c r="DZ43" s="13"/>
      <c r="EA43" s="13"/>
      <c r="EB43" s="13"/>
      <c r="EC43" s="13"/>
      <c r="ED43" s="13"/>
      <c r="EE43" s="13"/>
      <c r="EF43" s="13"/>
      <c r="EG43" s="13"/>
      <c r="EH43" s="13"/>
      <c r="EI43" s="13"/>
      <c r="EJ43" s="13"/>
      <c r="EK43" s="13"/>
      <c r="EL43" s="13"/>
      <c r="EM43" s="13"/>
      <c r="EN43" s="13"/>
      <c r="EO43" s="13"/>
      <c r="EP43" s="13"/>
      <c r="EQ43" s="13"/>
      <c r="ER43" s="13"/>
      <c r="ES43" s="13"/>
      <c r="ET43" s="13"/>
      <c r="EU43" s="13"/>
      <c r="EV43" s="13"/>
      <c r="EW43" s="13"/>
      <c r="EX43" s="13"/>
      <c r="EY43" s="13"/>
      <c r="EZ43" s="13"/>
      <c r="FA43" s="13"/>
      <c r="FB43" s="13"/>
      <c r="FC43" s="13"/>
      <c r="FD43" s="13"/>
      <c r="FE43" s="13"/>
      <c r="FF43" s="13"/>
      <c r="FG43" s="13"/>
      <c r="FH43" s="13"/>
      <c r="FI43" s="13"/>
      <c r="FJ43" s="13"/>
      <c r="FK43" s="13"/>
      <c r="FL43" s="13"/>
      <c r="FM43" s="13"/>
      <c r="FN43" s="13"/>
      <c r="FO43" s="13"/>
    </row>
    <row r="44" spans="1:185" s="23" customFormat="1" x14ac:dyDescent="0.2">
      <c r="A44" s="24" t="s">
        <v>79</v>
      </c>
      <c r="B44" s="23" t="str">
        <f ca="1">[1]!xlv(B46)</f>
        <v>w / (12 × h²) × (a³ × (4 × h - 3 × a) - c³ × (4 × h - 3 × c))</v>
      </c>
      <c r="D44" s="5"/>
      <c r="E44" s="5"/>
      <c r="F44" s="5"/>
      <c r="G44" s="5"/>
      <c r="H44" s="5"/>
      <c r="J44" s="22"/>
      <c r="M44" s="41"/>
      <c r="N44" s="39"/>
      <c r="O44" s="41"/>
      <c r="P44" s="41"/>
      <c r="Q44" s="41"/>
      <c r="R44" s="45"/>
      <c r="S44" s="45"/>
      <c r="T44" s="47"/>
      <c r="U44" s="47"/>
      <c r="V44" s="47"/>
      <c r="W44" s="47"/>
      <c r="X44" s="47"/>
      <c r="Y44" s="47"/>
      <c r="Z44" s="47"/>
      <c r="AA44" s="47"/>
      <c r="AB44" s="47"/>
      <c r="AC44" s="47"/>
      <c r="AD44" s="47"/>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3"/>
      <c r="DH44" s="13"/>
      <c r="DI44" s="13"/>
      <c r="DJ44" s="13"/>
      <c r="DK44" s="13"/>
      <c r="DL44" s="13"/>
      <c r="DM44" s="13"/>
      <c r="DN44" s="13"/>
      <c r="DO44" s="13"/>
      <c r="DP44" s="13"/>
      <c r="DQ44" s="13"/>
      <c r="DR44" s="13"/>
      <c r="DS44" s="13"/>
      <c r="DT44" s="13"/>
      <c r="DU44" s="13"/>
      <c r="DV44" s="13"/>
      <c r="DW44" s="13"/>
      <c r="DX44" s="13"/>
      <c r="DY44" s="13"/>
      <c r="DZ44" s="13"/>
      <c r="EA44" s="13"/>
      <c r="EB44" s="13"/>
      <c r="EC44" s="13"/>
      <c r="ED44" s="13"/>
      <c r="EE44" s="13"/>
      <c r="EF44" s="13"/>
      <c r="EG44" s="13"/>
      <c r="EH44" s="13"/>
      <c r="EI44" s="13"/>
      <c r="EJ44" s="13"/>
      <c r="EK44" s="13"/>
      <c r="EL44" s="13"/>
      <c r="EM44" s="13"/>
      <c r="EN44" s="13"/>
      <c r="EO44" s="13"/>
      <c r="EP44" s="13"/>
      <c r="EQ44" s="13"/>
      <c r="ER44" s="13"/>
      <c r="ES44" s="13"/>
      <c r="ET44" s="13"/>
      <c r="EU44" s="13"/>
      <c r="EV44" s="13"/>
      <c r="EW44" s="13"/>
      <c r="EX44" s="13"/>
      <c r="EY44" s="13"/>
      <c r="EZ44" s="13"/>
      <c r="FA44" s="13"/>
      <c r="FB44" s="13"/>
      <c r="FC44" s="13"/>
      <c r="FD44" s="13"/>
      <c r="FE44" s="13"/>
      <c r="FF44" s="13"/>
      <c r="FG44" s="13"/>
      <c r="FH44" s="13"/>
      <c r="FI44" s="13"/>
      <c r="FJ44" s="13"/>
      <c r="FK44" s="13"/>
      <c r="FL44" s="13"/>
      <c r="FM44" s="13"/>
      <c r="FN44" s="13"/>
      <c r="FO44" s="13"/>
    </row>
    <row r="45" spans="1:185" s="23" customFormat="1" x14ac:dyDescent="0.2">
      <c r="A45" s="6" t="s">
        <v>75</v>
      </c>
      <c r="B45" s="23" t="str">
        <f>[1]!xln(B46)</f>
        <v>10 / (12 × 25²) × (19³ × (4 × 25 - 3 × 19) - 5³ × (4 × 25 - 3 × 5))</v>
      </c>
      <c r="D45" s="5"/>
      <c r="E45" s="5"/>
      <c r="F45" s="5"/>
      <c r="G45" s="5"/>
      <c r="J45" s="5"/>
      <c r="K45" s="5"/>
      <c r="M45" s="41"/>
      <c r="N45" s="39"/>
      <c r="O45" s="41"/>
      <c r="P45" s="41"/>
      <c r="Q45" s="41"/>
      <c r="R45" s="45"/>
      <c r="S45" s="45"/>
      <c r="T45" s="47"/>
      <c r="U45" s="47"/>
      <c r="V45" s="47"/>
      <c r="W45" s="47"/>
      <c r="X45" s="47"/>
      <c r="Y45" s="47"/>
      <c r="Z45" s="47"/>
      <c r="AA45" s="47"/>
      <c r="AB45" s="47"/>
      <c r="AC45" s="47"/>
      <c r="AD45" s="47"/>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3"/>
      <c r="DH45" s="13"/>
      <c r="DI45" s="13"/>
      <c r="DJ45" s="13"/>
      <c r="DK45" s="13"/>
      <c r="DL45" s="13"/>
      <c r="DM45" s="13"/>
      <c r="DN45" s="13"/>
      <c r="DO45" s="13"/>
      <c r="DP45" s="13"/>
      <c r="DQ45" s="13"/>
      <c r="DR45" s="13"/>
      <c r="DS45" s="13"/>
      <c r="DT45" s="13"/>
      <c r="DU45" s="13"/>
      <c r="DV45" s="13"/>
      <c r="DW45" s="13"/>
      <c r="DX45" s="13"/>
      <c r="DY45" s="13"/>
      <c r="DZ45" s="13"/>
      <c r="EA45" s="13"/>
      <c r="EB45" s="13"/>
      <c r="EC45" s="13"/>
      <c r="ED45" s="13"/>
      <c r="EE45" s="13"/>
      <c r="EF45" s="13"/>
      <c r="EG45" s="13"/>
      <c r="EH45" s="13"/>
      <c r="EI45" s="13"/>
      <c r="EJ45" s="13"/>
      <c r="EK45" s="13"/>
      <c r="EL45" s="13"/>
      <c r="EM45" s="13"/>
      <c r="EN45" s="13"/>
      <c r="EO45" s="13"/>
      <c r="EP45" s="13"/>
      <c r="EQ45" s="13"/>
      <c r="ER45" s="13"/>
      <c r="ES45" s="13"/>
      <c r="ET45" s="13"/>
      <c r="EU45" s="13"/>
      <c r="EV45" s="13"/>
      <c r="EW45" s="13"/>
      <c r="EX45" s="13"/>
      <c r="EY45" s="13"/>
      <c r="EZ45" s="13"/>
      <c r="FA45" s="13"/>
      <c r="FB45" s="13"/>
      <c r="FC45" s="13"/>
      <c r="FD45" s="13"/>
      <c r="FE45" s="13"/>
      <c r="FF45" s="13"/>
      <c r="FG45" s="13"/>
      <c r="FH45" s="13"/>
      <c r="FI45" s="13"/>
      <c r="FJ45" s="13"/>
      <c r="FK45" s="13"/>
      <c r="FL45" s="13"/>
      <c r="FM45" s="13"/>
      <c r="FN45" s="13"/>
      <c r="FO45" s="13"/>
    </row>
    <row r="46" spans="1:185" s="23" customFormat="1" x14ac:dyDescent="0.2">
      <c r="A46" s="24" t="s">
        <v>79</v>
      </c>
      <c r="B46" s="76">
        <f>H19/(12*H25^2)*(H15^3*(4*H25-3*H15)-H17^3*(4*H25-3*H17))</f>
        <v>379.08266666666668</v>
      </c>
      <c r="D46" s="5"/>
      <c r="E46" s="5"/>
      <c r="F46" s="5"/>
      <c r="G46" s="5"/>
      <c r="J46" s="5"/>
      <c r="K46" s="5"/>
      <c r="M46" s="41"/>
      <c r="N46" s="39"/>
      <c r="O46" s="41"/>
      <c r="P46" s="41"/>
      <c r="Q46" s="41"/>
      <c r="R46" s="45"/>
      <c r="S46" s="45"/>
      <c r="T46" s="47"/>
      <c r="U46" s="47"/>
      <c r="V46" s="47"/>
      <c r="W46" s="47"/>
      <c r="X46" s="47"/>
      <c r="Y46" s="47"/>
      <c r="Z46" s="47"/>
      <c r="AA46" s="47"/>
      <c r="AB46" s="47"/>
      <c r="AC46" s="47"/>
      <c r="AD46" s="47"/>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3"/>
      <c r="DH46" s="13"/>
      <c r="DI46" s="13"/>
      <c r="DJ46" s="13"/>
      <c r="DK46" s="13"/>
      <c r="DL46" s="13"/>
      <c r="DM46" s="13"/>
      <c r="DN46" s="13"/>
      <c r="DO46" s="13"/>
      <c r="DP46" s="13"/>
      <c r="DQ46" s="13"/>
      <c r="DR46" s="13"/>
      <c r="DS46" s="13"/>
      <c r="DT46" s="13"/>
      <c r="DU46" s="13"/>
      <c r="DV46" s="13"/>
      <c r="DW46" s="13"/>
      <c r="DX46" s="13"/>
      <c r="DY46" s="13"/>
      <c r="DZ46" s="13"/>
      <c r="EA46" s="13"/>
      <c r="EB46" s="13"/>
      <c r="EC46" s="13"/>
      <c r="ED46" s="13"/>
      <c r="EE46" s="13"/>
      <c r="EF46" s="13"/>
      <c r="EG46" s="13"/>
      <c r="EH46" s="13"/>
      <c r="EI46" s="13"/>
      <c r="EJ46" s="13"/>
      <c r="EK46" s="13"/>
      <c r="EL46" s="13"/>
      <c r="EM46" s="13"/>
      <c r="EN46" s="13"/>
      <c r="EO46" s="13"/>
      <c r="EP46" s="13"/>
      <c r="EQ46" s="13"/>
      <c r="ER46" s="13"/>
      <c r="ES46" s="13"/>
      <c r="ET46" s="13"/>
      <c r="EU46" s="13"/>
      <c r="EV46" s="13"/>
      <c r="EW46" s="13"/>
      <c r="EX46" s="13"/>
      <c r="EY46" s="13"/>
      <c r="EZ46" s="13"/>
      <c r="FA46" s="13"/>
      <c r="FB46" s="13"/>
      <c r="FC46" s="13"/>
      <c r="FD46" s="13"/>
      <c r="FE46" s="13"/>
      <c r="FF46" s="13"/>
      <c r="FG46" s="13"/>
      <c r="FH46" s="13"/>
      <c r="FI46" s="13"/>
      <c r="FJ46" s="13"/>
      <c r="FK46" s="13"/>
      <c r="FL46" s="13"/>
      <c r="FM46" s="13"/>
      <c r="FN46" s="13"/>
      <c r="FO46" s="13"/>
    </row>
    <row r="47" spans="1:185" s="23" customFormat="1" x14ac:dyDescent="0.2">
      <c r="D47" s="5"/>
      <c r="E47" s="5"/>
      <c r="F47" s="5"/>
      <c r="G47" s="5"/>
      <c r="H47" s="5"/>
      <c r="I47" s="5"/>
      <c r="J47" s="5"/>
      <c r="K47" s="5"/>
      <c r="M47" s="41"/>
      <c r="N47" s="39"/>
      <c r="O47" s="41"/>
      <c r="P47" s="41"/>
      <c r="Q47" s="41"/>
      <c r="R47" s="45"/>
      <c r="S47" s="45"/>
      <c r="T47" s="47"/>
      <c r="U47" s="47"/>
      <c r="V47" s="47"/>
      <c r="W47" s="47"/>
      <c r="X47" s="47"/>
      <c r="Y47" s="47"/>
      <c r="Z47" s="47"/>
      <c r="AA47" s="47"/>
      <c r="AB47" s="47"/>
      <c r="AC47" s="47"/>
      <c r="AD47" s="47"/>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c r="CL47" s="13"/>
      <c r="CM47" s="13"/>
      <c r="CN47" s="13"/>
      <c r="CO47" s="13"/>
      <c r="CP47" s="13"/>
      <c r="CQ47" s="13"/>
      <c r="CR47" s="13"/>
      <c r="CS47" s="13"/>
      <c r="CT47" s="13"/>
      <c r="CU47" s="13"/>
      <c r="CV47" s="13"/>
      <c r="CW47" s="13"/>
      <c r="CX47" s="13"/>
      <c r="CY47" s="13"/>
      <c r="CZ47" s="13"/>
      <c r="DA47" s="13"/>
      <c r="DB47" s="13"/>
      <c r="DC47" s="13"/>
      <c r="DD47" s="13"/>
      <c r="DE47" s="13"/>
      <c r="DF47" s="13"/>
      <c r="DG47" s="13"/>
      <c r="DH47" s="13"/>
      <c r="DI47" s="13"/>
      <c r="DJ47" s="13"/>
      <c r="DK47" s="13"/>
      <c r="DL47" s="13"/>
      <c r="DM47" s="13"/>
      <c r="DN47" s="13"/>
      <c r="DO47" s="13"/>
      <c r="DP47" s="13"/>
      <c r="DQ47" s="13"/>
      <c r="DR47" s="13"/>
      <c r="DS47" s="13"/>
      <c r="DT47" s="13"/>
      <c r="DU47" s="13"/>
      <c r="DV47" s="13"/>
      <c r="DW47" s="13"/>
      <c r="DX47" s="13"/>
      <c r="DY47" s="13"/>
      <c r="DZ47" s="13"/>
      <c r="EA47" s="13"/>
      <c r="EB47" s="13"/>
      <c r="EC47" s="13"/>
      <c r="ED47" s="13"/>
      <c r="EE47" s="13"/>
      <c r="EF47" s="13"/>
      <c r="EG47" s="13"/>
      <c r="EH47" s="13"/>
      <c r="EI47" s="13"/>
      <c r="EJ47" s="13"/>
      <c r="EK47" s="13"/>
      <c r="EL47" s="13"/>
      <c r="EM47" s="13"/>
      <c r="EN47" s="13"/>
      <c r="EO47" s="13"/>
      <c r="EP47" s="13"/>
      <c r="EQ47" s="13"/>
      <c r="ER47" s="13"/>
      <c r="ES47" s="13"/>
      <c r="ET47" s="13"/>
      <c r="EU47" s="13"/>
      <c r="EV47" s="13"/>
      <c r="EW47" s="13"/>
      <c r="EX47" s="13"/>
      <c r="EY47" s="13"/>
      <c r="EZ47" s="13"/>
      <c r="FA47" s="13"/>
      <c r="FB47" s="13"/>
      <c r="FC47" s="13"/>
      <c r="FD47" s="13"/>
      <c r="FE47" s="13"/>
      <c r="FF47" s="13"/>
      <c r="FG47" s="13"/>
      <c r="FH47" s="13"/>
      <c r="FI47" s="13"/>
      <c r="FJ47" s="13"/>
      <c r="FK47" s="13"/>
      <c r="FL47" s="13"/>
      <c r="FM47" s="13"/>
      <c r="FN47" s="13"/>
      <c r="FO47" s="13"/>
    </row>
    <row r="48" spans="1:185" s="23" customFormat="1" ht="14.25" x14ac:dyDescent="0.25">
      <c r="A48" s="2" t="s">
        <v>80</v>
      </c>
      <c r="B48" s="23" t="str">
        <f ca="1">[1]!xlv(B51)</f>
        <v>(3 × K + 1) × ((w × (a² - c²) / 2) - X₅) / (2 × (6 × K + 1)) + (X₆ / 2) × (1 / (K + 2) + (3 × K) / (6 × K + 1)) + X₅</v>
      </c>
      <c r="C48" s="5"/>
      <c r="D48" s="5"/>
      <c r="E48" s="5"/>
      <c r="F48" s="5"/>
      <c r="G48" s="5"/>
      <c r="H48" s="5"/>
      <c r="I48" s="5"/>
      <c r="J48" s="5"/>
      <c r="K48" s="5"/>
      <c r="M48" s="41"/>
      <c r="N48" s="39"/>
      <c r="O48" s="41"/>
      <c r="P48" s="41"/>
      <c r="Q48" s="41"/>
      <c r="R48" s="45"/>
      <c r="S48" s="45"/>
      <c r="T48" s="47"/>
      <c r="U48" s="47"/>
      <c r="V48" s="47"/>
      <c r="W48" s="47"/>
      <c r="X48" s="47"/>
      <c r="Y48" s="47"/>
      <c r="Z48" s="47"/>
      <c r="AA48" s="47"/>
      <c r="AB48" s="47"/>
      <c r="AC48" s="47"/>
      <c r="AD48" s="47"/>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c r="CL48" s="13"/>
      <c r="CM48" s="13"/>
      <c r="CN48" s="13"/>
      <c r="CO48" s="13"/>
      <c r="CP48" s="13"/>
      <c r="CQ48" s="13"/>
      <c r="CR48" s="13"/>
      <c r="CS48" s="13"/>
      <c r="CT48" s="13"/>
      <c r="CU48" s="13"/>
      <c r="CV48" s="13"/>
      <c r="CW48" s="13"/>
      <c r="CX48" s="13"/>
      <c r="CY48" s="13"/>
      <c r="CZ48" s="13"/>
      <c r="DA48" s="13"/>
      <c r="DB48" s="13"/>
      <c r="DC48" s="13"/>
      <c r="DD48" s="13"/>
      <c r="DE48" s="13"/>
      <c r="DF48" s="13"/>
      <c r="DG48" s="13"/>
      <c r="DH48" s="13"/>
      <c r="DI48" s="13"/>
      <c r="DJ48" s="13"/>
      <c r="DK48" s="13"/>
      <c r="DL48" s="13"/>
      <c r="DM48" s="13"/>
      <c r="DN48" s="13"/>
      <c r="DO48" s="13"/>
      <c r="DP48" s="13"/>
      <c r="DQ48" s="13"/>
      <c r="DR48" s="13"/>
      <c r="DS48" s="13"/>
      <c r="DT48" s="13"/>
      <c r="DU48" s="13"/>
      <c r="DV48" s="13"/>
      <c r="DW48" s="13"/>
      <c r="DX48" s="13"/>
      <c r="DY48" s="13"/>
      <c r="DZ48" s="13"/>
      <c r="EA48" s="13"/>
      <c r="EB48" s="13"/>
      <c r="EC48" s="13"/>
      <c r="ED48" s="13"/>
      <c r="EE48" s="13"/>
      <c r="EF48" s="13"/>
      <c r="EG48" s="13"/>
      <c r="EH48" s="13"/>
      <c r="EI48" s="13"/>
      <c r="EJ48" s="13"/>
      <c r="EK48" s="13"/>
      <c r="EL48" s="13"/>
      <c r="EM48" s="13"/>
      <c r="EN48" s="13"/>
      <c r="EO48" s="13"/>
      <c r="EP48" s="13"/>
      <c r="EQ48" s="13"/>
      <c r="ER48" s="13"/>
      <c r="ES48" s="13"/>
      <c r="ET48" s="13"/>
      <c r="EU48" s="13"/>
      <c r="EV48" s="13"/>
      <c r="EW48" s="13"/>
      <c r="EX48" s="13"/>
      <c r="EY48" s="13"/>
      <c r="EZ48" s="13"/>
      <c r="FA48" s="13"/>
      <c r="FB48" s="13"/>
      <c r="FC48" s="13"/>
      <c r="FD48" s="13"/>
      <c r="FE48" s="13"/>
      <c r="FF48" s="13"/>
      <c r="FG48" s="13"/>
      <c r="FH48" s="13"/>
      <c r="FI48" s="13"/>
      <c r="FJ48" s="13"/>
      <c r="FK48" s="13"/>
      <c r="FL48" s="13"/>
      <c r="FM48" s="13"/>
      <c r="FN48" s="13"/>
      <c r="FO48" s="13"/>
      <c r="FP48" s="5"/>
      <c r="FQ48" s="5"/>
      <c r="FR48" s="5"/>
      <c r="FS48" s="5"/>
      <c r="FT48" s="5"/>
      <c r="FU48" s="5"/>
      <c r="FV48" s="5"/>
      <c r="FW48" s="5"/>
      <c r="FX48" s="5"/>
      <c r="FY48" s="5"/>
      <c r="FZ48" s="5"/>
      <c r="GA48" s="5"/>
      <c r="GB48" s="5"/>
      <c r="GC48" s="5"/>
    </row>
    <row r="49" spans="1:185" s="23" customFormat="1" x14ac:dyDescent="0.2">
      <c r="A49" s="6" t="s">
        <v>75</v>
      </c>
      <c r="B49" s="33" t="str">
        <f>[1]!xln(B51)</f>
        <v>(3 × 13.5 + 1) × ((10 × (19² - 5²) / 2) - 403) / (2 × (6 × 13.5 + 1)) + (379 / 2) × (1 / (13.5 + 2) + (3 × 13.5) / (6 × 13.5 + 1)) + 403</v>
      </c>
      <c r="C49" s="33"/>
      <c r="D49" s="33"/>
      <c r="E49" s="33"/>
      <c r="F49" s="33"/>
      <c r="G49" s="33"/>
      <c r="H49" s="33"/>
      <c r="I49" s="33"/>
      <c r="J49" s="33"/>
      <c r="K49" s="5"/>
      <c r="M49" s="41"/>
      <c r="N49" s="39"/>
      <c r="O49" s="41"/>
      <c r="P49" s="41"/>
      <c r="Q49" s="41"/>
      <c r="R49" s="45"/>
      <c r="S49" s="45"/>
      <c r="T49" s="47"/>
      <c r="U49" s="47"/>
      <c r="V49" s="47"/>
      <c r="W49" s="47"/>
      <c r="X49" s="47"/>
      <c r="Y49" s="47"/>
      <c r="Z49" s="47"/>
      <c r="AA49" s="47"/>
      <c r="AB49" s="47"/>
      <c r="AC49" s="47"/>
      <c r="AD49" s="47"/>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3"/>
      <c r="DH49" s="13"/>
      <c r="DI49" s="13"/>
      <c r="DJ49" s="13"/>
      <c r="DK49" s="13"/>
      <c r="DL49" s="13"/>
      <c r="DM49" s="13"/>
      <c r="DN49" s="13"/>
      <c r="DO49" s="13"/>
      <c r="DP49" s="13"/>
      <c r="DQ49" s="13"/>
      <c r="DR49" s="13"/>
      <c r="DS49" s="13"/>
      <c r="DT49" s="13"/>
      <c r="DU49" s="13"/>
      <c r="DV49" s="13"/>
      <c r="DW49" s="13"/>
      <c r="DX49" s="13"/>
      <c r="DY49" s="13"/>
      <c r="DZ49" s="13"/>
      <c r="EA49" s="13"/>
      <c r="EB49" s="13"/>
      <c r="EC49" s="13"/>
      <c r="ED49" s="13"/>
      <c r="EE49" s="13"/>
      <c r="EF49" s="13"/>
      <c r="EG49" s="13"/>
      <c r="EH49" s="13"/>
      <c r="EI49" s="13"/>
      <c r="EJ49" s="13"/>
      <c r="EK49" s="13"/>
      <c r="EL49" s="13"/>
      <c r="EM49" s="13"/>
      <c r="EN49" s="13"/>
      <c r="EO49" s="13"/>
      <c r="EP49" s="13"/>
      <c r="EQ49" s="13"/>
      <c r="ER49" s="13"/>
      <c r="ES49" s="13"/>
      <c r="ET49" s="13"/>
      <c r="EU49" s="13"/>
      <c r="EV49" s="13"/>
      <c r="EW49" s="13"/>
      <c r="EX49" s="13"/>
      <c r="EY49" s="13"/>
      <c r="EZ49" s="13"/>
      <c r="FA49" s="13"/>
      <c r="FB49" s="13"/>
      <c r="FC49" s="13"/>
      <c r="FD49" s="13"/>
      <c r="FE49" s="13"/>
      <c r="FF49" s="13"/>
      <c r="FG49" s="13"/>
      <c r="FH49" s="13"/>
      <c r="FI49" s="13"/>
      <c r="FJ49" s="13"/>
      <c r="FK49" s="13"/>
      <c r="FL49" s="13"/>
      <c r="FM49" s="13"/>
      <c r="FN49" s="13"/>
      <c r="FO49" s="13"/>
      <c r="FP49" s="5"/>
      <c r="FQ49" s="5"/>
      <c r="FR49" s="5"/>
      <c r="FS49" s="5"/>
      <c r="FT49" s="5"/>
      <c r="FU49" s="5"/>
      <c r="FV49" s="5"/>
      <c r="FW49" s="5"/>
      <c r="FX49" s="5"/>
      <c r="FY49" s="5"/>
      <c r="FZ49" s="5"/>
      <c r="GA49" s="5"/>
      <c r="GB49" s="5"/>
      <c r="GC49" s="5"/>
    </row>
    <row r="50" spans="1:185" s="23" customFormat="1" x14ac:dyDescent="0.2">
      <c r="B50" s="33"/>
      <c r="C50" s="33"/>
      <c r="D50" s="33"/>
      <c r="E50" s="33"/>
      <c r="F50" s="33"/>
      <c r="G50" s="33"/>
      <c r="H50" s="33"/>
      <c r="I50" s="33"/>
      <c r="J50" s="33"/>
      <c r="K50" s="5"/>
      <c r="M50" s="41"/>
      <c r="N50" s="39"/>
      <c r="O50" s="41"/>
      <c r="P50" s="41"/>
      <c r="Q50" s="41"/>
      <c r="R50" s="45"/>
      <c r="S50" s="45"/>
      <c r="T50" s="47"/>
      <c r="U50" s="47"/>
      <c r="V50" s="47"/>
      <c r="W50" s="47"/>
      <c r="X50" s="47"/>
      <c r="Y50" s="47"/>
      <c r="Z50" s="47"/>
      <c r="AA50" s="47"/>
      <c r="AB50" s="47"/>
      <c r="AC50" s="47"/>
      <c r="AD50" s="47"/>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c r="EV50" s="13"/>
      <c r="EW50" s="13"/>
      <c r="EX50" s="13"/>
      <c r="EY50" s="13"/>
      <c r="EZ50" s="13"/>
      <c r="FA50" s="13"/>
      <c r="FB50" s="13"/>
      <c r="FC50" s="13"/>
      <c r="FD50" s="13"/>
      <c r="FE50" s="13"/>
      <c r="FF50" s="13"/>
      <c r="FG50" s="13"/>
      <c r="FH50" s="13"/>
      <c r="FI50" s="13"/>
      <c r="FJ50" s="13"/>
      <c r="FK50" s="13"/>
      <c r="FL50" s="13"/>
      <c r="FM50" s="13"/>
      <c r="FN50" s="13"/>
      <c r="FO50" s="13"/>
      <c r="FP50" s="5"/>
      <c r="FQ50" s="5"/>
      <c r="FR50" s="5"/>
      <c r="FS50" s="5"/>
      <c r="FT50" s="5"/>
      <c r="FU50" s="5"/>
      <c r="FV50" s="5"/>
      <c r="FW50" s="5"/>
      <c r="FX50" s="5"/>
      <c r="FY50" s="5"/>
      <c r="FZ50" s="5"/>
      <c r="GA50" s="5"/>
      <c r="GB50" s="5"/>
      <c r="GC50" s="5"/>
    </row>
    <row r="51" spans="1:185" s="23" customFormat="1" ht="14.25" x14ac:dyDescent="0.25">
      <c r="A51" s="2" t="s">
        <v>80</v>
      </c>
      <c r="B51" s="76">
        <f>(3*B34+1)*((H19*(H15^2-H17^2)/2)-B42)/(2*(6*B34+1))+(B46/2)*(1/(B34+2)+(3*B34)/(6*B34+1))+B42</f>
        <v>832.02453815893</v>
      </c>
      <c r="C51" s="5" t="s">
        <v>81</v>
      </c>
      <c r="I51" s="5"/>
      <c r="J51" s="5"/>
      <c r="K51" s="5"/>
      <c r="M51" s="41"/>
      <c r="N51" s="39"/>
      <c r="O51" s="41"/>
      <c r="P51" s="41"/>
      <c r="Q51" s="41"/>
      <c r="R51" s="45"/>
      <c r="S51" s="45"/>
      <c r="T51" s="47"/>
      <c r="U51" s="47"/>
      <c r="V51" s="47"/>
      <c r="W51" s="47"/>
      <c r="X51" s="47"/>
      <c r="Y51" s="47"/>
      <c r="Z51" s="47"/>
      <c r="AA51" s="47"/>
      <c r="AB51" s="47"/>
      <c r="AC51" s="47"/>
      <c r="AD51" s="47"/>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c r="EV51" s="13"/>
      <c r="EW51" s="13"/>
      <c r="EX51" s="13"/>
      <c r="EY51" s="13"/>
      <c r="EZ51" s="13"/>
      <c r="FA51" s="13"/>
      <c r="FB51" s="13"/>
      <c r="FC51" s="13"/>
      <c r="FD51" s="13"/>
      <c r="FE51" s="13"/>
      <c r="FF51" s="13"/>
      <c r="FG51" s="13"/>
      <c r="FH51" s="13"/>
      <c r="FI51" s="13"/>
      <c r="FJ51" s="13"/>
      <c r="FK51" s="13"/>
      <c r="FL51" s="13"/>
      <c r="FM51" s="13"/>
      <c r="FN51" s="13"/>
      <c r="FO51" s="13"/>
      <c r="FP51" s="5"/>
      <c r="FQ51" s="5"/>
      <c r="FR51" s="5"/>
      <c r="FS51" s="5"/>
      <c r="FT51" s="5"/>
      <c r="FU51" s="5"/>
      <c r="FV51" s="5"/>
      <c r="FW51" s="5"/>
      <c r="FX51" s="5"/>
      <c r="FY51" s="5"/>
      <c r="FZ51" s="5"/>
      <c r="GA51" s="5"/>
      <c r="GB51" s="5"/>
      <c r="GC51" s="5"/>
    </row>
    <row r="52" spans="1:185" s="23" customFormat="1" x14ac:dyDescent="0.2">
      <c r="A52" s="5"/>
      <c r="C52" s="5"/>
      <c r="I52" s="5"/>
      <c r="J52" s="5"/>
      <c r="K52" s="5"/>
      <c r="M52" s="41"/>
      <c r="N52" s="39"/>
      <c r="O52" s="41"/>
      <c r="P52" s="41"/>
      <c r="Q52" s="41"/>
      <c r="R52" s="45"/>
      <c r="S52" s="45"/>
      <c r="T52" s="47"/>
      <c r="U52" s="47"/>
      <c r="V52" s="47"/>
      <c r="W52" s="47"/>
      <c r="X52" s="47"/>
      <c r="Y52" s="47"/>
      <c r="Z52" s="47"/>
      <c r="AA52" s="47"/>
      <c r="AB52" s="47"/>
      <c r="AC52" s="47"/>
      <c r="AD52" s="47"/>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c r="EV52" s="13"/>
      <c r="EW52" s="13"/>
      <c r="EX52" s="13"/>
      <c r="EY52" s="13"/>
      <c r="EZ52" s="13"/>
      <c r="FA52" s="13"/>
      <c r="FB52" s="13"/>
      <c r="FC52" s="13"/>
      <c r="FD52" s="13"/>
      <c r="FE52" s="13"/>
      <c r="FF52" s="13"/>
      <c r="FG52" s="13"/>
      <c r="FH52" s="13"/>
      <c r="FI52" s="13"/>
      <c r="FJ52" s="13"/>
      <c r="FK52" s="13"/>
      <c r="FL52" s="13"/>
      <c r="FM52" s="13"/>
      <c r="FN52" s="13"/>
      <c r="FO52" s="13"/>
      <c r="FP52" s="5"/>
      <c r="FQ52" s="5"/>
      <c r="FR52" s="5"/>
      <c r="FS52" s="5"/>
      <c r="FT52" s="5"/>
      <c r="FU52" s="5"/>
      <c r="FV52" s="5"/>
      <c r="FW52" s="5"/>
      <c r="FX52" s="5"/>
      <c r="FY52" s="5"/>
      <c r="FZ52" s="5"/>
      <c r="GA52" s="5"/>
      <c r="GB52" s="5"/>
      <c r="GC52" s="5"/>
    </row>
    <row r="53" spans="1:185" ht="14.25" x14ac:dyDescent="0.25">
      <c r="A53" s="2" t="s">
        <v>82</v>
      </c>
      <c r="B53" s="23" t="str">
        <f ca="1">[1]!xlv(B56)</f>
        <v>(3 × K + 1) × ((w × (a² - c²) / 2) - X₅) / (2 × (6 × K + 1)) - (X₆ / 2) × ((1 / (K + 2)) - (3 × K) / (6 × K + 1))</v>
      </c>
      <c r="D53" s="23"/>
      <c r="E53" s="23"/>
    </row>
    <row r="54" spans="1:185" x14ac:dyDescent="0.2">
      <c r="A54" s="6" t="s">
        <v>75</v>
      </c>
      <c r="B54" s="33" t="str">
        <f>[1]!xln(B56)</f>
        <v>(3 × 13.5 + 1) × ((10 × (19² - 5²) / 2) - 403) / (2 × (6 × 13.5 + 1)) - (379 / 2) × ((1 / (13.5 + 2)) - (3 × 13.5) / (6 × 13.5 + 1))</v>
      </c>
      <c r="C54" s="33"/>
      <c r="D54" s="33"/>
      <c r="E54" s="33"/>
      <c r="F54" s="33"/>
      <c r="G54" s="33"/>
      <c r="H54" s="33"/>
      <c r="I54" s="33"/>
      <c r="J54" s="33"/>
    </row>
    <row r="55" spans="1:185" x14ac:dyDescent="0.2">
      <c r="B55" s="33"/>
      <c r="C55" s="33"/>
      <c r="D55" s="33"/>
      <c r="E55" s="33"/>
      <c r="F55" s="33"/>
      <c r="G55" s="33"/>
      <c r="H55" s="33"/>
      <c r="I55" s="33"/>
      <c r="J55" s="33"/>
    </row>
    <row r="56" spans="1:185" ht="14.25" x14ac:dyDescent="0.25">
      <c r="A56" s="2" t="s">
        <v>82</v>
      </c>
      <c r="B56" s="76">
        <f>(3*B34+1)*((H19*(H15^2-H17^2)/2)-B42)/(2*(6*B34+1))-(B46/2)*((1/(B34+2))-(3*B34)/(6*B34+1))</f>
        <v>404.51692525570422</v>
      </c>
      <c r="C56" s="5" t="s">
        <v>81</v>
      </c>
    </row>
    <row r="57" spans="1:185" s="23" customFormat="1" x14ac:dyDescent="0.2">
      <c r="M57" s="41"/>
      <c r="N57" s="39"/>
      <c r="O57" s="41"/>
      <c r="P57" s="41"/>
      <c r="Q57" s="41"/>
      <c r="R57" s="45"/>
      <c r="S57" s="45"/>
      <c r="T57" s="47"/>
      <c r="U57" s="47"/>
      <c r="V57" s="47"/>
      <c r="W57" s="47"/>
      <c r="X57" s="47"/>
      <c r="Y57" s="47"/>
      <c r="Z57" s="47"/>
      <c r="AA57" s="47"/>
      <c r="AB57" s="47"/>
      <c r="AC57" s="47"/>
      <c r="AD57" s="47"/>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c r="CL57" s="13"/>
      <c r="CM57" s="13"/>
      <c r="CN57" s="13"/>
      <c r="CO57" s="13"/>
      <c r="CP57" s="13"/>
      <c r="CQ57" s="13"/>
      <c r="CR57" s="13"/>
      <c r="CS57" s="13"/>
      <c r="CT57" s="13"/>
      <c r="CU57" s="13"/>
      <c r="CV57" s="13"/>
      <c r="CW57" s="13"/>
      <c r="CX57" s="13"/>
      <c r="CY57" s="13"/>
      <c r="CZ57" s="13"/>
      <c r="DA57" s="13"/>
      <c r="DB57" s="13"/>
      <c r="DC57" s="13"/>
      <c r="DD57" s="13"/>
      <c r="DE57" s="13"/>
      <c r="DF57" s="13"/>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5"/>
      <c r="FQ57" s="5"/>
      <c r="FR57" s="5"/>
      <c r="FS57" s="5"/>
      <c r="FT57" s="5"/>
      <c r="FU57" s="5"/>
      <c r="FV57" s="5"/>
      <c r="FW57" s="5"/>
      <c r="FX57" s="5"/>
      <c r="FY57" s="5"/>
      <c r="FZ57" s="5"/>
      <c r="GA57" s="5"/>
      <c r="GB57" s="5"/>
      <c r="GC57" s="5"/>
    </row>
    <row r="58" spans="1:185" s="23" customFormat="1" x14ac:dyDescent="0.2">
      <c r="A58" s="78" t="s">
        <v>83</v>
      </c>
      <c r="B58" s="79"/>
      <c r="C58" s="79"/>
      <c r="D58" s="79"/>
      <c r="E58" s="79"/>
      <c r="F58" s="79"/>
      <c r="G58" s="80"/>
      <c r="H58" s="80"/>
      <c r="I58" s="80"/>
      <c r="J58" s="80"/>
      <c r="K58" s="81"/>
      <c r="M58" s="41"/>
      <c r="N58" s="39"/>
      <c r="O58" s="41"/>
      <c r="P58" s="41"/>
      <c r="Q58" s="41"/>
      <c r="R58" s="45"/>
      <c r="S58" s="45"/>
      <c r="T58" s="47"/>
      <c r="U58" s="47"/>
      <c r="V58" s="47"/>
      <c r="W58" s="47"/>
      <c r="X58" s="47"/>
      <c r="Y58" s="47"/>
      <c r="Z58" s="47"/>
      <c r="AA58" s="47"/>
      <c r="AB58" s="47"/>
      <c r="AC58" s="47"/>
      <c r="AD58" s="47"/>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5"/>
      <c r="FQ58" s="5"/>
      <c r="FR58" s="5"/>
      <c r="FS58" s="5"/>
      <c r="FT58" s="5"/>
      <c r="FU58" s="5"/>
      <c r="FV58" s="5"/>
      <c r="FW58" s="5"/>
      <c r="FX58" s="5"/>
      <c r="FY58" s="5"/>
      <c r="FZ58" s="5"/>
      <c r="GA58" s="5"/>
      <c r="GB58" s="5"/>
      <c r="GC58" s="5"/>
    </row>
    <row r="59" spans="1:185" s="23" customFormat="1" x14ac:dyDescent="0.2">
      <c r="A59" s="82"/>
      <c r="B59" s="82"/>
      <c r="C59" s="82"/>
      <c r="D59" s="83"/>
      <c r="E59" s="83"/>
      <c r="F59" s="84" t="s">
        <v>84</v>
      </c>
      <c r="G59" s="85" t="s">
        <v>85</v>
      </c>
      <c r="H59" s="86"/>
      <c r="I59" s="87"/>
      <c r="J59" s="87"/>
      <c r="K59" s="88"/>
      <c r="M59" s="41"/>
      <c r="N59" s="39"/>
      <c r="O59" s="41"/>
      <c r="P59" s="41"/>
      <c r="Q59" s="41"/>
      <c r="R59" s="45"/>
      <c r="S59" s="45"/>
      <c r="T59" s="47"/>
      <c r="U59" s="47"/>
      <c r="V59" s="47"/>
      <c r="W59" s="47"/>
      <c r="X59" s="47"/>
      <c r="Y59" s="47"/>
      <c r="Z59" s="47"/>
      <c r="AA59" s="47"/>
      <c r="AB59" s="47"/>
      <c r="AC59" s="47"/>
      <c r="AD59" s="47"/>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c r="CL59" s="13"/>
      <c r="CM59" s="13"/>
      <c r="CN59" s="13"/>
      <c r="CO59" s="13"/>
      <c r="CP59" s="13"/>
      <c r="CQ59" s="13"/>
      <c r="CR59" s="13"/>
      <c r="CS59" s="13"/>
      <c r="CT59" s="13"/>
      <c r="CU59" s="13"/>
      <c r="CV59" s="13"/>
      <c r="CW59" s="13"/>
      <c r="CX59" s="13"/>
      <c r="CY59" s="13"/>
      <c r="CZ59" s="13"/>
      <c r="DA59" s="13"/>
      <c r="DB59" s="13"/>
      <c r="DC59" s="13"/>
      <c r="DD59" s="13"/>
      <c r="DE59" s="13"/>
      <c r="DF59" s="13"/>
      <c r="DG59" s="13"/>
      <c r="DH59" s="13"/>
      <c r="DI59" s="13"/>
      <c r="DJ59" s="13"/>
      <c r="DK59" s="13"/>
      <c r="DL59" s="13"/>
      <c r="DM59" s="13"/>
      <c r="DN59" s="13"/>
      <c r="DO59" s="13"/>
      <c r="DP59" s="13"/>
      <c r="DQ59" s="13"/>
      <c r="DR59" s="13"/>
      <c r="DS59" s="13"/>
      <c r="DT59" s="13"/>
      <c r="DU59" s="13"/>
      <c r="DV59" s="13"/>
      <c r="DW59" s="13"/>
      <c r="DX59" s="13"/>
      <c r="DY59" s="13"/>
      <c r="DZ59" s="13"/>
      <c r="EA59" s="13"/>
      <c r="EB59" s="13"/>
      <c r="EC59" s="13"/>
      <c r="ED59" s="13"/>
      <c r="EE59" s="13"/>
      <c r="EF59" s="13"/>
      <c r="EG59" s="13"/>
      <c r="EH59" s="13"/>
      <c r="EI59" s="13"/>
      <c r="EJ59" s="13"/>
      <c r="EK59" s="13"/>
      <c r="EL59" s="13"/>
      <c r="EM59" s="13"/>
      <c r="EN59" s="13"/>
      <c r="EO59" s="13"/>
      <c r="EP59" s="13"/>
      <c r="EQ59" s="13"/>
      <c r="ER59" s="13"/>
      <c r="ES59" s="13"/>
      <c r="ET59" s="13"/>
      <c r="EU59" s="13"/>
      <c r="EV59" s="13"/>
      <c r="EW59" s="13"/>
      <c r="EX59" s="13"/>
      <c r="EY59" s="13"/>
      <c r="EZ59" s="13"/>
      <c r="FA59" s="13"/>
      <c r="FB59" s="13"/>
      <c r="FC59" s="13"/>
      <c r="FD59" s="13"/>
      <c r="FE59" s="13"/>
      <c r="FF59" s="13"/>
      <c r="FG59" s="13"/>
      <c r="FH59" s="13"/>
      <c r="FI59" s="13"/>
      <c r="FJ59" s="13"/>
      <c r="FK59" s="13"/>
      <c r="FL59" s="13"/>
      <c r="FM59" s="13"/>
      <c r="FN59" s="13"/>
      <c r="FO59" s="13"/>
      <c r="FP59" s="5"/>
      <c r="FQ59" s="5"/>
      <c r="FR59" s="5"/>
      <c r="FS59" s="5"/>
      <c r="FT59" s="5"/>
      <c r="FU59" s="5"/>
      <c r="FV59" s="5"/>
      <c r="FW59" s="5"/>
      <c r="FX59" s="5"/>
      <c r="FY59" s="5"/>
      <c r="FZ59" s="5"/>
      <c r="GA59" s="5"/>
      <c r="GB59" s="5"/>
      <c r="GC59" s="5"/>
    </row>
    <row r="60" spans="1:185" x14ac:dyDescent="0.2">
      <c r="A60" s="16"/>
      <c r="E60" s="6" t="s">
        <v>1</v>
      </c>
      <c r="F60" s="7" t="str">
        <f>$C$1</f>
        <v>S. Abbott</v>
      </c>
      <c r="H60" s="10"/>
      <c r="I60" s="6" t="s">
        <v>50</v>
      </c>
      <c r="J60" s="11" t="str">
        <f>$G$2</f>
        <v>AA-SM-026-050</v>
      </c>
      <c r="K60" s="12"/>
      <c r="L60" s="13"/>
      <c r="M60" s="39"/>
      <c r="O60" s="39"/>
      <c r="P60" s="39"/>
      <c r="S60" s="46"/>
      <c r="T60" s="45"/>
      <c r="AD60" s="48"/>
    </row>
    <row r="61" spans="1:185" s="50" customFormat="1" x14ac:dyDescent="0.2">
      <c r="A61" s="5"/>
      <c r="B61" s="5"/>
      <c r="C61" s="5"/>
      <c r="D61" s="5"/>
      <c r="E61" s="6" t="s">
        <v>2</v>
      </c>
      <c r="F61" s="10" t="str">
        <f>$C$2</f>
        <v>R. Abbott</v>
      </c>
      <c r="G61" s="5"/>
      <c r="H61" s="10"/>
      <c r="I61" s="6" t="s">
        <v>51</v>
      </c>
      <c r="J61" s="12" t="str">
        <f>$G$3</f>
        <v>A</v>
      </c>
      <c r="K61" s="12"/>
      <c r="L61" s="13"/>
      <c r="M61" s="39">
        <v>1</v>
      </c>
      <c r="N61" s="39"/>
      <c r="O61" s="39"/>
      <c r="P61" s="39"/>
      <c r="Q61" s="49"/>
      <c r="R61" s="45"/>
      <c r="S61" s="46"/>
      <c r="T61" s="45"/>
      <c r="U61" s="47"/>
      <c r="V61" s="47"/>
      <c r="W61" s="47"/>
      <c r="X61" s="47"/>
      <c r="Y61" s="47"/>
      <c r="Z61" s="47"/>
      <c r="AA61" s="47"/>
      <c r="AB61" s="47"/>
      <c r="AC61" s="47"/>
      <c r="AD61" s="47"/>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c r="CL61" s="13"/>
      <c r="CM61" s="13"/>
      <c r="CN61" s="13"/>
      <c r="CO61" s="13"/>
      <c r="CP61" s="13"/>
      <c r="CQ61" s="13"/>
      <c r="CR61" s="13"/>
      <c r="CS61" s="13"/>
      <c r="CT61" s="13"/>
      <c r="CU61" s="13"/>
      <c r="CV61" s="13"/>
      <c r="CW61" s="13"/>
      <c r="CX61" s="13"/>
      <c r="CY61" s="13"/>
      <c r="CZ61" s="13"/>
      <c r="DA61" s="13"/>
      <c r="DB61" s="13"/>
      <c r="DC61" s="13"/>
      <c r="DD61" s="13"/>
      <c r="DE61" s="13"/>
      <c r="DF61" s="13"/>
      <c r="DG61" s="13"/>
      <c r="DH61" s="13"/>
      <c r="DI61" s="13"/>
      <c r="DJ61" s="13"/>
      <c r="DK61" s="13"/>
      <c r="DL61" s="13"/>
      <c r="DM61" s="13"/>
      <c r="DN61" s="13"/>
      <c r="DO61" s="13"/>
      <c r="DP61" s="13"/>
      <c r="DQ61" s="13"/>
      <c r="DR61" s="13"/>
      <c r="DS61" s="13"/>
      <c r="DT61" s="13"/>
      <c r="DU61" s="13"/>
      <c r="DV61" s="13"/>
      <c r="DW61" s="13"/>
      <c r="DX61" s="13"/>
      <c r="DY61" s="13"/>
      <c r="DZ61" s="13"/>
      <c r="EA61" s="13"/>
      <c r="EB61" s="13"/>
      <c r="EC61" s="13"/>
      <c r="ED61" s="13"/>
      <c r="EE61" s="13"/>
      <c r="EF61" s="13"/>
      <c r="EG61" s="13"/>
      <c r="EH61" s="13"/>
      <c r="EI61" s="13"/>
      <c r="EJ61" s="13"/>
      <c r="EK61" s="13"/>
      <c r="EL61" s="13"/>
      <c r="EM61" s="13"/>
      <c r="EN61" s="13"/>
      <c r="EO61" s="13"/>
      <c r="EP61" s="13"/>
      <c r="EQ61" s="13"/>
      <c r="ER61" s="13"/>
      <c r="ES61" s="13"/>
      <c r="ET61" s="13"/>
      <c r="EU61" s="13"/>
      <c r="EV61" s="13"/>
      <c r="EW61" s="13"/>
      <c r="EX61" s="13"/>
      <c r="EY61" s="13"/>
      <c r="EZ61" s="13"/>
      <c r="FA61" s="13"/>
      <c r="FB61" s="13"/>
      <c r="FC61" s="13"/>
      <c r="FD61" s="13"/>
      <c r="FE61" s="13"/>
      <c r="FF61" s="13"/>
      <c r="FG61" s="13"/>
      <c r="FH61" s="13"/>
      <c r="FI61" s="13"/>
      <c r="FJ61" s="13"/>
      <c r="FK61" s="13"/>
      <c r="FL61" s="13"/>
      <c r="FM61" s="13"/>
      <c r="FN61" s="13"/>
      <c r="FO61" s="13"/>
    </row>
    <row r="62" spans="1:185" x14ac:dyDescent="0.2">
      <c r="E62" s="6" t="s">
        <v>3</v>
      </c>
      <c r="F62" s="10" t="str">
        <f>$C$3</f>
        <v>27/08/2017</v>
      </c>
      <c r="H62" s="10"/>
      <c r="I62" s="6" t="s">
        <v>52</v>
      </c>
      <c r="J62" s="7" t="str">
        <f>L62&amp;" of "&amp;$G$1</f>
        <v>2 of 2</v>
      </c>
      <c r="K62" s="10"/>
      <c r="L62" s="13">
        <f>SUM($M$1:M61)</f>
        <v>2</v>
      </c>
      <c r="M62" s="39"/>
      <c r="O62" s="39"/>
      <c r="P62" s="39"/>
      <c r="S62" s="46"/>
      <c r="T62" s="45"/>
      <c r="AE62" s="47"/>
      <c r="AF62" s="47"/>
      <c r="AG62" s="47"/>
      <c r="AH62" s="47"/>
      <c r="AI62" s="47"/>
      <c r="AJ62" s="47"/>
      <c r="AK62" s="47"/>
      <c r="AL62" s="47"/>
      <c r="AM62" s="47"/>
      <c r="AN62" s="47"/>
      <c r="AO62" s="47"/>
      <c r="AP62" s="47"/>
      <c r="AQ62" s="47"/>
      <c r="AR62" s="47"/>
      <c r="AS62" s="47"/>
      <c r="AT62" s="47"/>
      <c r="AU62" s="47"/>
      <c r="AV62" s="47"/>
      <c r="AW62" s="47"/>
      <c r="AX62" s="47"/>
      <c r="AY62" s="47"/>
      <c r="AZ62" s="47"/>
      <c r="BA62" s="47"/>
      <c r="BB62" s="47"/>
      <c r="BC62" s="47"/>
      <c r="BD62" s="47"/>
      <c r="BE62" s="47"/>
      <c r="BF62" s="47"/>
      <c r="BG62" s="47"/>
      <c r="BH62" s="47"/>
      <c r="BI62" s="47"/>
      <c r="BJ62" s="47"/>
      <c r="BK62" s="47"/>
      <c r="BL62" s="47"/>
      <c r="BM62" s="47"/>
      <c r="BN62" s="47"/>
      <c r="BO62" s="47"/>
      <c r="BP62" s="47"/>
      <c r="BQ62" s="47"/>
      <c r="BR62" s="47"/>
      <c r="BS62" s="47"/>
      <c r="BT62" s="47"/>
      <c r="BU62" s="47"/>
      <c r="BV62" s="47"/>
      <c r="BW62" s="47"/>
      <c r="BX62" s="47"/>
      <c r="BY62" s="47"/>
      <c r="BZ62" s="47"/>
      <c r="CA62" s="47"/>
      <c r="CB62" s="47"/>
      <c r="CC62" s="47"/>
      <c r="CD62" s="47"/>
      <c r="CE62" s="47"/>
      <c r="CF62" s="47"/>
      <c r="CG62" s="47"/>
      <c r="CH62" s="47"/>
      <c r="CI62" s="47"/>
      <c r="CJ62" s="47"/>
      <c r="CK62" s="47"/>
      <c r="CL62" s="47"/>
      <c r="CM62" s="47"/>
      <c r="CN62" s="47"/>
      <c r="CO62" s="47"/>
      <c r="CP62" s="47"/>
      <c r="CQ62" s="47"/>
      <c r="CR62" s="47"/>
      <c r="CS62" s="47"/>
      <c r="CT62" s="47"/>
      <c r="CU62" s="47"/>
      <c r="CV62" s="47"/>
      <c r="CW62" s="47"/>
      <c r="CX62" s="47"/>
      <c r="CY62" s="47"/>
      <c r="CZ62" s="47"/>
      <c r="DA62" s="47"/>
      <c r="DB62" s="47"/>
      <c r="DC62" s="47"/>
      <c r="DD62" s="47"/>
      <c r="DE62" s="47"/>
      <c r="DF62" s="47"/>
      <c r="DG62" s="47"/>
      <c r="DH62" s="47"/>
      <c r="DI62" s="47"/>
      <c r="DJ62" s="47"/>
      <c r="DK62" s="47"/>
      <c r="DL62" s="47"/>
      <c r="DM62" s="47"/>
      <c r="DN62" s="47"/>
      <c r="DO62" s="47"/>
      <c r="DP62" s="47"/>
      <c r="DQ62" s="47"/>
      <c r="DR62" s="47"/>
      <c r="DS62" s="47"/>
      <c r="DT62" s="47"/>
      <c r="DU62" s="47"/>
      <c r="DV62" s="47"/>
      <c r="DW62" s="47"/>
      <c r="DX62" s="47"/>
      <c r="DY62" s="47"/>
      <c r="DZ62" s="47"/>
      <c r="EA62" s="47"/>
      <c r="EB62" s="47"/>
      <c r="EC62" s="47"/>
      <c r="ED62" s="47"/>
      <c r="EE62" s="47"/>
      <c r="EF62" s="47"/>
      <c r="EG62" s="47"/>
      <c r="EH62" s="47"/>
      <c r="EI62" s="47"/>
      <c r="EJ62" s="47"/>
      <c r="EK62" s="47"/>
      <c r="EL62" s="47"/>
      <c r="EM62" s="47"/>
      <c r="EN62" s="47"/>
      <c r="EO62" s="47"/>
      <c r="EP62" s="47"/>
      <c r="EQ62" s="47"/>
      <c r="ER62" s="47"/>
      <c r="ES62" s="47"/>
      <c r="ET62" s="47"/>
      <c r="EU62" s="47"/>
      <c r="EV62" s="47"/>
      <c r="EW62" s="47"/>
      <c r="EX62" s="47"/>
      <c r="EY62" s="47"/>
      <c r="EZ62" s="47"/>
      <c r="FA62" s="47"/>
      <c r="FB62" s="47"/>
      <c r="FC62" s="47"/>
      <c r="FD62" s="47"/>
      <c r="FE62" s="47"/>
      <c r="FF62" s="47"/>
      <c r="FG62" s="47"/>
      <c r="FH62" s="47"/>
      <c r="FI62" s="47"/>
      <c r="FJ62" s="47"/>
      <c r="FK62" s="47"/>
      <c r="FL62" s="47"/>
      <c r="FM62" s="47"/>
      <c r="FN62" s="47"/>
      <c r="FO62" s="47"/>
      <c r="FP62" s="47"/>
      <c r="FQ62" s="47"/>
      <c r="FR62" s="47"/>
      <c r="FS62" s="47"/>
      <c r="FT62" s="47"/>
      <c r="FU62" s="47"/>
      <c r="FV62" s="47"/>
      <c r="FW62" s="47"/>
      <c r="FX62" s="47"/>
      <c r="FY62" s="47"/>
      <c r="FZ62" s="47"/>
      <c r="GA62" s="47"/>
      <c r="GB62" s="47"/>
      <c r="GC62" s="47"/>
    </row>
    <row r="63" spans="1:185" x14ac:dyDescent="0.2">
      <c r="E63" s="6" t="s">
        <v>53</v>
      </c>
      <c r="F63" s="10" t="str">
        <f>$C$5</f>
        <v>STANDARD SPREADSHEET METHOD</v>
      </c>
      <c r="I63" s="14"/>
      <c r="J63" s="7"/>
      <c r="L63" s="5"/>
      <c r="M63" s="39"/>
      <c r="O63" s="39"/>
      <c r="P63" s="39"/>
      <c r="S63" s="46"/>
      <c r="T63" s="45"/>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7"/>
      <c r="BM63" s="47"/>
      <c r="BN63" s="47"/>
      <c r="BO63" s="47"/>
      <c r="BP63" s="47"/>
      <c r="BQ63" s="47"/>
      <c r="BR63" s="47"/>
      <c r="BS63" s="47"/>
      <c r="BT63" s="47"/>
      <c r="BU63" s="47"/>
      <c r="BV63" s="47"/>
      <c r="BW63" s="47"/>
      <c r="BX63" s="47"/>
      <c r="BY63" s="47"/>
      <c r="BZ63" s="47"/>
      <c r="CA63" s="47"/>
      <c r="CB63" s="47"/>
      <c r="CC63" s="47"/>
      <c r="CD63" s="47"/>
      <c r="CE63" s="47"/>
      <c r="CF63" s="47"/>
      <c r="CG63" s="47"/>
      <c r="CH63" s="47"/>
      <c r="CI63" s="47"/>
      <c r="CJ63" s="47"/>
      <c r="CK63" s="47"/>
      <c r="CL63" s="47"/>
      <c r="CM63" s="47"/>
      <c r="CN63" s="47"/>
      <c r="CO63" s="47"/>
      <c r="CP63" s="47"/>
      <c r="CQ63" s="47"/>
      <c r="CR63" s="47"/>
      <c r="CS63" s="47"/>
      <c r="CT63" s="47"/>
      <c r="CU63" s="47"/>
      <c r="CV63" s="47"/>
      <c r="CW63" s="47"/>
      <c r="CX63" s="47"/>
      <c r="CY63" s="47"/>
      <c r="CZ63" s="47"/>
      <c r="DA63" s="47"/>
      <c r="DB63" s="47"/>
      <c r="DC63" s="47"/>
      <c r="DD63" s="47"/>
      <c r="DE63" s="47"/>
      <c r="DF63" s="47"/>
      <c r="DG63" s="47"/>
      <c r="DH63" s="47"/>
      <c r="DI63" s="47"/>
      <c r="DJ63" s="47"/>
      <c r="DK63" s="47"/>
      <c r="DL63" s="47"/>
      <c r="DM63" s="47"/>
      <c r="DN63" s="47"/>
      <c r="DO63" s="47"/>
      <c r="DP63" s="47"/>
      <c r="DQ63" s="47"/>
      <c r="DR63" s="47"/>
      <c r="DS63" s="47"/>
      <c r="DT63" s="47"/>
      <c r="DU63" s="47"/>
      <c r="DV63" s="47"/>
      <c r="DW63" s="47"/>
      <c r="DX63" s="47"/>
      <c r="DY63" s="47"/>
      <c r="DZ63" s="47"/>
      <c r="EA63" s="47"/>
      <c r="EB63" s="47"/>
      <c r="EC63" s="47"/>
      <c r="ED63" s="47"/>
      <c r="EE63" s="47"/>
      <c r="EF63" s="47"/>
      <c r="EG63" s="47"/>
      <c r="EH63" s="47"/>
      <c r="EI63" s="47"/>
      <c r="EJ63" s="47"/>
      <c r="EK63" s="47"/>
      <c r="EL63" s="47"/>
      <c r="EM63" s="47"/>
      <c r="EN63" s="47"/>
      <c r="EO63" s="47"/>
      <c r="EP63" s="47"/>
      <c r="EQ63" s="47"/>
      <c r="ER63" s="47"/>
      <c r="ES63" s="47"/>
      <c r="ET63" s="47"/>
      <c r="EU63" s="47"/>
      <c r="EV63" s="47"/>
      <c r="EW63" s="47"/>
      <c r="EX63" s="47"/>
      <c r="EY63" s="47"/>
      <c r="EZ63" s="47"/>
      <c r="FA63" s="47"/>
      <c r="FB63" s="47"/>
      <c r="FC63" s="47"/>
      <c r="FD63" s="47"/>
      <c r="FE63" s="47"/>
      <c r="FF63" s="47"/>
      <c r="FG63" s="47"/>
      <c r="FH63" s="47"/>
      <c r="FI63" s="47"/>
      <c r="FJ63" s="47"/>
      <c r="FK63" s="47"/>
      <c r="FL63" s="47"/>
      <c r="FM63" s="47"/>
      <c r="FN63" s="47"/>
      <c r="FO63" s="47"/>
      <c r="FP63" s="47"/>
      <c r="FQ63" s="47"/>
      <c r="FR63" s="47"/>
      <c r="FS63" s="47"/>
      <c r="FT63" s="47"/>
      <c r="FU63" s="47"/>
      <c r="FV63" s="47"/>
      <c r="FW63" s="47"/>
      <c r="FX63" s="47"/>
      <c r="FY63" s="47"/>
      <c r="FZ63" s="47"/>
      <c r="GA63" s="47"/>
      <c r="GB63" s="47"/>
      <c r="GC63" s="47"/>
    </row>
    <row r="64" spans="1:185" ht="15.75" x14ac:dyDescent="0.25">
      <c r="A64" s="51"/>
      <c r="B64" s="15" t="str">
        <f>$G$4</f>
        <v>FRAMEWORK ANALYSIS - VERTICAL DISTRIBUTED LOAD, FIXED SUPPORT</v>
      </c>
      <c r="C64" s="51"/>
      <c r="D64" s="51"/>
      <c r="E64" s="51"/>
      <c r="F64" s="51"/>
      <c r="G64" s="51"/>
      <c r="H64" s="51"/>
      <c r="I64" s="51"/>
      <c r="J64" s="51"/>
      <c r="K64" s="51"/>
      <c r="S64" s="46"/>
      <c r="T64" s="45"/>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47"/>
      <c r="BV64" s="47"/>
      <c r="BW64" s="47"/>
      <c r="BX64" s="47"/>
      <c r="BY64" s="47"/>
      <c r="BZ64" s="47"/>
      <c r="CA64" s="47"/>
      <c r="CB64" s="47"/>
      <c r="CC64" s="47"/>
      <c r="CD64" s="47"/>
      <c r="CE64" s="47"/>
      <c r="CF64" s="47"/>
      <c r="CG64" s="47"/>
      <c r="CH64" s="47"/>
      <c r="CI64" s="47"/>
      <c r="CJ64" s="47"/>
      <c r="CK64" s="47"/>
      <c r="CL64" s="47"/>
      <c r="CM64" s="47"/>
      <c r="CN64" s="47"/>
      <c r="CO64" s="47"/>
      <c r="CP64" s="47"/>
      <c r="CQ64" s="47"/>
      <c r="CR64" s="47"/>
      <c r="CS64" s="47"/>
      <c r="CT64" s="47"/>
      <c r="CU64" s="47"/>
      <c r="CV64" s="47"/>
      <c r="CW64" s="47"/>
      <c r="CX64" s="47"/>
      <c r="CY64" s="47"/>
      <c r="CZ64" s="47"/>
      <c r="DA64" s="47"/>
      <c r="DB64" s="47"/>
      <c r="DC64" s="47"/>
      <c r="DD64" s="47"/>
      <c r="DE64" s="47"/>
      <c r="DF64" s="47"/>
      <c r="DG64" s="47"/>
      <c r="DH64" s="47"/>
      <c r="DI64" s="47"/>
      <c r="DJ64" s="47"/>
      <c r="DK64" s="47"/>
      <c r="DL64" s="47"/>
      <c r="DM64" s="47"/>
      <c r="DN64" s="47"/>
      <c r="DO64" s="47"/>
      <c r="DP64" s="47"/>
      <c r="DQ64" s="47"/>
      <c r="DR64" s="47"/>
      <c r="DS64" s="47"/>
      <c r="DT64" s="47"/>
      <c r="DU64" s="47"/>
      <c r="DV64" s="47"/>
      <c r="DW64" s="47"/>
      <c r="DX64" s="47"/>
      <c r="DY64" s="47"/>
      <c r="DZ64" s="47"/>
      <c r="EA64" s="47"/>
      <c r="EB64" s="47"/>
      <c r="EC64" s="47"/>
      <c r="ED64" s="47"/>
      <c r="EE64" s="47"/>
      <c r="EF64" s="47"/>
      <c r="EG64" s="47"/>
      <c r="EH64" s="47"/>
      <c r="EI64" s="47"/>
      <c r="EJ64" s="47"/>
      <c r="EK64" s="47"/>
      <c r="EL64" s="47"/>
      <c r="EM64" s="47"/>
      <c r="EN64" s="47"/>
      <c r="EO64" s="47"/>
      <c r="EP64" s="47"/>
      <c r="EQ64" s="47"/>
      <c r="ER64" s="47"/>
      <c r="ES64" s="47"/>
      <c r="ET64" s="47"/>
      <c r="EU64" s="47"/>
      <c r="EV64" s="47"/>
      <c r="EW64" s="47"/>
      <c r="EX64" s="47"/>
      <c r="EY64" s="47"/>
      <c r="EZ64" s="47"/>
      <c r="FA64" s="47"/>
      <c r="FB64" s="47"/>
      <c r="FC64" s="47"/>
      <c r="FD64" s="47"/>
      <c r="FE64" s="47"/>
      <c r="FF64" s="47"/>
      <c r="FG64" s="47"/>
      <c r="FH64" s="47"/>
      <c r="FI64" s="47"/>
      <c r="FJ64" s="47"/>
      <c r="FK64" s="47"/>
      <c r="FL64" s="47"/>
      <c r="FM64" s="47"/>
      <c r="FN64" s="47"/>
      <c r="FO64" s="47"/>
      <c r="FP64" s="47"/>
      <c r="FQ64" s="47"/>
      <c r="FR64" s="47"/>
      <c r="FS64" s="47"/>
      <c r="FT64" s="47"/>
      <c r="FU64" s="47"/>
      <c r="FV64" s="47"/>
      <c r="FW64" s="47"/>
      <c r="FX64" s="47"/>
      <c r="FY64" s="47"/>
      <c r="FZ64" s="47"/>
      <c r="GA64" s="47"/>
      <c r="GB64" s="47"/>
      <c r="GC64" s="47"/>
    </row>
    <row r="65" spans="1:171" x14ac:dyDescent="0.2">
      <c r="E65" s="1"/>
      <c r="F65" s="10"/>
      <c r="G65" s="6"/>
      <c r="H65" s="89"/>
      <c r="K65" s="23"/>
      <c r="S65" s="46"/>
      <c r="T65" s="45"/>
    </row>
    <row r="66" spans="1:171" ht="14.25" x14ac:dyDescent="0.25">
      <c r="A66" s="6" t="s">
        <v>86</v>
      </c>
      <c r="B66" s="5" t="str">
        <f ca="1">[1]!xlv(B68)</f>
        <v>((w × (a - c)) - HF)</v>
      </c>
      <c r="E66" s="1"/>
      <c r="G66" s="6"/>
      <c r="H66" s="89"/>
      <c r="K66" s="23"/>
    </row>
    <row r="67" spans="1:171" x14ac:dyDescent="0.2">
      <c r="A67" s="6" t="s">
        <v>75</v>
      </c>
      <c r="B67" s="1" t="str">
        <f>[1]!xln(B68)</f>
        <v>((10 × (19 - 5)) - 31.7)</v>
      </c>
      <c r="C67" s="55"/>
      <c r="D67" s="1"/>
      <c r="E67" s="1"/>
      <c r="G67" s="6"/>
      <c r="H67" s="89"/>
      <c r="K67" s="23"/>
      <c r="L67" s="41"/>
    </row>
    <row r="68" spans="1:171" ht="14.25" x14ac:dyDescent="0.25">
      <c r="A68" s="6" t="s">
        <v>86</v>
      </c>
      <c r="B68" s="90">
        <f>((H19*(H15-H17))-B72)</f>
        <v>108.34677677419356</v>
      </c>
      <c r="C68" s="1" t="s">
        <v>66</v>
      </c>
      <c r="D68" s="1"/>
      <c r="E68" s="2"/>
      <c r="G68" s="6"/>
      <c r="H68" s="89"/>
      <c r="K68" s="23"/>
      <c r="L68" s="41"/>
    </row>
    <row r="69" spans="1:171" s="41" customFormat="1" x14ac:dyDescent="0.2">
      <c r="A69" s="5"/>
      <c r="B69" s="1"/>
      <c r="C69" s="5"/>
      <c r="D69" s="5"/>
      <c r="E69" s="5"/>
      <c r="F69" s="5"/>
      <c r="G69" s="58"/>
      <c r="H69" s="91"/>
      <c r="I69" s="92"/>
      <c r="J69" s="5"/>
      <c r="K69" s="5"/>
      <c r="N69" s="39"/>
      <c r="R69" s="45"/>
      <c r="S69" s="45"/>
      <c r="T69" s="47"/>
      <c r="U69" s="47"/>
      <c r="V69" s="47"/>
      <c r="W69" s="47"/>
      <c r="X69" s="47"/>
      <c r="Y69" s="47"/>
      <c r="Z69" s="47"/>
      <c r="AA69" s="47"/>
      <c r="AB69" s="47"/>
      <c r="AC69" s="47"/>
      <c r="AD69" s="47"/>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c r="BM69" s="13"/>
      <c r="BN69" s="13"/>
      <c r="BO69" s="13"/>
      <c r="BP69" s="13"/>
      <c r="BQ69" s="13"/>
      <c r="BR69" s="13"/>
      <c r="BS69" s="13"/>
      <c r="BT69" s="13"/>
      <c r="BU69" s="13"/>
      <c r="BV69" s="13"/>
      <c r="BW69" s="13"/>
      <c r="BX69" s="13"/>
      <c r="BY69" s="13"/>
      <c r="BZ69" s="13"/>
      <c r="CA69" s="13"/>
      <c r="CB69" s="13"/>
      <c r="CC69" s="13"/>
      <c r="CD69" s="13"/>
      <c r="CE69" s="13"/>
      <c r="CF69" s="13"/>
      <c r="CG69" s="13"/>
      <c r="CH69" s="13"/>
      <c r="CI69" s="13"/>
      <c r="CJ69" s="13"/>
      <c r="CK69" s="13"/>
      <c r="CL69" s="13"/>
      <c r="CM69" s="13"/>
      <c r="CN69" s="13"/>
      <c r="CO69" s="13"/>
      <c r="CP69" s="13"/>
      <c r="CQ69" s="13"/>
      <c r="CR69" s="13"/>
      <c r="CS69" s="13"/>
      <c r="CT69" s="13"/>
      <c r="CU69" s="13"/>
      <c r="CV69" s="13"/>
      <c r="CW69" s="13"/>
      <c r="CX69" s="13"/>
      <c r="CY69" s="13"/>
      <c r="CZ69" s="13"/>
      <c r="DA69" s="13"/>
      <c r="DB69" s="13"/>
      <c r="DC69" s="13"/>
      <c r="DD69" s="13"/>
      <c r="DE69" s="13"/>
      <c r="DF69" s="13"/>
      <c r="DG69" s="13"/>
      <c r="DH69" s="13"/>
      <c r="DI69" s="13"/>
      <c r="DJ69" s="13"/>
      <c r="DK69" s="13"/>
      <c r="DL69" s="13"/>
      <c r="DM69" s="13"/>
      <c r="DN69" s="13"/>
      <c r="DO69" s="13"/>
      <c r="DP69" s="13"/>
      <c r="DQ69" s="13"/>
      <c r="DR69" s="13"/>
      <c r="DS69" s="13"/>
      <c r="DT69" s="13"/>
      <c r="DU69" s="13"/>
      <c r="DV69" s="13"/>
      <c r="DW69" s="13"/>
      <c r="DX69" s="13"/>
      <c r="DY69" s="13"/>
      <c r="DZ69" s="13"/>
      <c r="EA69" s="13"/>
      <c r="EB69" s="13"/>
      <c r="EC69" s="13"/>
      <c r="ED69" s="13"/>
      <c r="EE69" s="13"/>
      <c r="EF69" s="13"/>
      <c r="EG69" s="13"/>
      <c r="EH69" s="13"/>
      <c r="EI69" s="13"/>
      <c r="EJ69" s="13"/>
      <c r="EK69" s="13"/>
      <c r="EL69" s="13"/>
      <c r="EM69" s="13"/>
      <c r="EN69" s="13"/>
      <c r="EO69" s="13"/>
      <c r="EP69" s="13"/>
      <c r="EQ69" s="13"/>
      <c r="ER69" s="13"/>
      <c r="ES69" s="13"/>
      <c r="ET69" s="13"/>
      <c r="EU69" s="13"/>
      <c r="EV69" s="13"/>
      <c r="EW69" s="13"/>
      <c r="EX69" s="13"/>
      <c r="EY69" s="13"/>
      <c r="EZ69" s="13"/>
      <c r="FA69" s="13"/>
      <c r="FB69" s="13"/>
      <c r="FC69" s="13"/>
      <c r="FD69" s="13"/>
      <c r="FE69" s="13"/>
      <c r="FF69" s="13"/>
      <c r="FG69" s="13"/>
      <c r="FH69" s="13"/>
      <c r="FI69" s="13"/>
      <c r="FJ69" s="13"/>
      <c r="FK69" s="13"/>
      <c r="FL69" s="13"/>
      <c r="FM69" s="13"/>
      <c r="FN69" s="13"/>
      <c r="FO69" s="13"/>
    </row>
    <row r="70" spans="1:171" s="41" customFormat="1" ht="14.25" x14ac:dyDescent="0.25">
      <c r="A70" s="6" t="s">
        <v>87</v>
      </c>
      <c r="B70" s="5" t="str">
        <f ca="1">[1]!xlv(B72)</f>
        <v>w × (a² - c²) / (4 × h) - X₅ / (2 × h) + (X₆ × (K - 1)) / (2 × h × (K + 2))</v>
      </c>
      <c r="C70" s="5"/>
      <c r="D70" s="5"/>
      <c r="E70" s="5"/>
      <c r="F70" s="5"/>
      <c r="G70" s="6"/>
      <c r="H70" s="89"/>
      <c r="I70" s="5"/>
      <c r="J70" s="5"/>
      <c r="K70" s="5"/>
      <c r="N70" s="39"/>
      <c r="R70" s="45"/>
      <c r="S70" s="45"/>
      <c r="T70" s="47"/>
      <c r="U70" s="47"/>
      <c r="V70" s="47"/>
      <c r="W70" s="47"/>
      <c r="X70" s="47"/>
      <c r="Y70" s="47"/>
      <c r="Z70" s="47"/>
      <c r="AA70" s="47"/>
      <c r="AB70" s="47"/>
      <c r="AC70" s="47"/>
      <c r="AD70" s="47"/>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c r="BM70" s="13"/>
      <c r="BN70" s="13"/>
      <c r="BO70" s="13"/>
      <c r="BP70" s="13"/>
      <c r="BQ70" s="13"/>
      <c r="BR70" s="13"/>
      <c r="BS70" s="13"/>
      <c r="BT70" s="13"/>
      <c r="BU70" s="13"/>
      <c r="BV70" s="13"/>
      <c r="BW70" s="13"/>
      <c r="BX70" s="13"/>
      <c r="BY70" s="13"/>
      <c r="BZ70" s="13"/>
      <c r="CA70" s="13"/>
      <c r="CB70" s="13"/>
      <c r="CC70" s="13"/>
      <c r="CD70" s="13"/>
      <c r="CE70" s="13"/>
      <c r="CF70" s="13"/>
      <c r="CG70" s="13"/>
      <c r="CH70" s="13"/>
      <c r="CI70" s="13"/>
      <c r="CJ70" s="13"/>
      <c r="CK70" s="13"/>
      <c r="CL70" s="13"/>
      <c r="CM70" s="13"/>
      <c r="CN70" s="13"/>
      <c r="CO70" s="13"/>
      <c r="CP70" s="13"/>
      <c r="CQ70" s="13"/>
      <c r="CR70" s="13"/>
      <c r="CS70" s="13"/>
      <c r="CT70" s="13"/>
      <c r="CU70" s="13"/>
      <c r="CV70" s="13"/>
      <c r="CW70" s="13"/>
      <c r="CX70" s="13"/>
      <c r="CY70" s="13"/>
      <c r="CZ70" s="13"/>
      <c r="DA70" s="13"/>
      <c r="DB70" s="13"/>
      <c r="DC70" s="13"/>
      <c r="DD70" s="13"/>
      <c r="DE70" s="13"/>
      <c r="DF70" s="13"/>
      <c r="DG70" s="13"/>
      <c r="DH70" s="13"/>
      <c r="DI70" s="13"/>
      <c r="DJ70" s="13"/>
      <c r="DK70" s="13"/>
      <c r="DL70" s="13"/>
      <c r="DM70" s="13"/>
      <c r="DN70" s="13"/>
      <c r="DO70" s="13"/>
      <c r="DP70" s="13"/>
      <c r="DQ70" s="13"/>
      <c r="DR70" s="13"/>
      <c r="DS70" s="13"/>
      <c r="DT70" s="13"/>
      <c r="DU70" s="13"/>
      <c r="DV70" s="13"/>
      <c r="DW70" s="13"/>
      <c r="DX70" s="13"/>
      <c r="DY70" s="13"/>
      <c r="DZ70" s="13"/>
      <c r="EA70" s="13"/>
      <c r="EB70" s="13"/>
      <c r="EC70" s="13"/>
      <c r="ED70" s="13"/>
      <c r="EE70" s="13"/>
      <c r="EF70" s="13"/>
      <c r="EG70" s="13"/>
      <c r="EH70" s="13"/>
      <c r="EI70" s="13"/>
      <c r="EJ70" s="13"/>
      <c r="EK70" s="13"/>
      <c r="EL70" s="13"/>
      <c r="EM70" s="13"/>
      <c r="EN70" s="13"/>
      <c r="EO70" s="13"/>
      <c r="EP70" s="13"/>
      <c r="EQ70" s="13"/>
      <c r="ER70" s="13"/>
      <c r="ES70" s="13"/>
      <c r="ET70" s="13"/>
      <c r="EU70" s="13"/>
      <c r="EV70" s="13"/>
      <c r="EW70" s="13"/>
      <c r="EX70" s="13"/>
      <c r="EY70" s="13"/>
      <c r="EZ70" s="13"/>
      <c r="FA70" s="13"/>
      <c r="FB70" s="13"/>
      <c r="FC70" s="13"/>
      <c r="FD70" s="13"/>
      <c r="FE70" s="13"/>
      <c r="FF70" s="13"/>
      <c r="FG70" s="13"/>
      <c r="FH70" s="13"/>
      <c r="FI70" s="13"/>
      <c r="FJ70" s="13"/>
      <c r="FK70" s="13"/>
      <c r="FL70" s="13"/>
      <c r="FM70" s="13"/>
      <c r="FN70" s="13"/>
      <c r="FO70" s="13"/>
    </row>
    <row r="71" spans="1:171" s="41" customFormat="1" x14ac:dyDescent="0.2">
      <c r="A71" s="6" t="s">
        <v>75</v>
      </c>
      <c r="B71" s="1" t="str">
        <f>[1]!xln(B72)</f>
        <v>10 × (19² - 5²) / (4 × 25) - 403 / (2 × 25) + (379 × (13.5 - 1)) / (2 × 25 × (13.5 + 2))</v>
      </c>
      <c r="C71" s="5"/>
      <c r="D71" s="5"/>
      <c r="E71" s="5"/>
      <c r="F71" s="58"/>
      <c r="G71" s="6"/>
      <c r="H71" s="91"/>
      <c r="I71" s="5"/>
      <c r="J71" s="5"/>
      <c r="K71" s="23"/>
      <c r="N71" s="39"/>
      <c r="R71" s="45"/>
      <c r="S71" s="45"/>
      <c r="T71" s="47"/>
      <c r="U71" s="47"/>
      <c r="V71" s="47"/>
      <c r="W71" s="47"/>
      <c r="X71" s="47"/>
      <c r="Y71" s="47"/>
      <c r="Z71" s="47"/>
      <c r="AA71" s="47"/>
      <c r="AB71" s="47"/>
      <c r="AC71" s="47"/>
      <c r="AD71" s="47"/>
      <c r="AE71" s="13"/>
      <c r="AF71" s="13"/>
      <c r="AG71" s="13"/>
      <c r="AH71" s="13"/>
      <c r="AI71" s="13"/>
      <c r="AJ71" s="13"/>
      <c r="AK71" s="13"/>
      <c r="AL71" s="13"/>
      <c r="AM71" s="13"/>
      <c r="AN71" s="13"/>
      <c r="AO71" s="13"/>
      <c r="AP71" s="13"/>
      <c r="AQ71" s="13"/>
      <c r="AR71" s="13"/>
      <c r="AS71" s="13"/>
      <c r="AT71" s="13"/>
      <c r="AU71" s="13"/>
      <c r="AV71" s="13"/>
      <c r="AW71" s="13"/>
      <c r="AX71" s="13"/>
      <c r="AY71" s="13"/>
      <c r="AZ71" s="13"/>
      <c r="BA71" s="13"/>
      <c r="BB71" s="13"/>
      <c r="BC71" s="13"/>
      <c r="BD71" s="13"/>
      <c r="BE71" s="13"/>
      <c r="BF71" s="13"/>
      <c r="BG71" s="13"/>
      <c r="BH71" s="13"/>
      <c r="BI71" s="13"/>
      <c r="BJ71" s="13"/>
      <c r="BK71" s="13"/>
      <c r="BL71" s="13"/>
      <c r="BM71" s="13"/>
      <c r="BN71" s="13"/>
      <c r="BO71" s="13"/>
      <c r="BP71" s="13"/>
      <c r="BQ71" s="13"/>
      <c r="BR71" s="13"/>
      <c r="BS71" s="13"/>
      <c r="BT71" s="13"/>
      <c r="BU71" s="13"/>
      <c r="BV71" s="13"/>
      <c r="BW71" s="13"/>
      <c r="BX71" s="13"/>
      <c r="BY71" s="13"/>
      <c r="BZ71" s="13"/>
      <c r="CA71" s="13"/>
      <c r="CB71" s="13"/>
      <c r="CC71" s="13"/>
      <c r="CD71" s="13"/>
      <c r="CE71" s="13"/>
      <c r="CF71" s="13"/>
      <c r="CG71" s="13"/>
      <c r="CH71" s="13"/>
      <c r="CI71" s="13"/>
      <c r="CJ71" s="13"/>
      <c r="CK71" s="13"/>
      <c r="CL71" s="13"/>
      <c r="CM71" s="13"/>
      <c r="CN71" s="13"/>
      <c r="CO71" s="13"/>
      <c r="CP71" s="13"/>
      <c r="CQ71" s="13"/>
      <c r="CR71" s="13"/>
      <c r="CS71" s="13"/>
      <c r="CT71" s="13"/>
      <c r="CU71" s="13"/>
      <c r="CV71" s="13"/>
      <c r="CW71" s="13"/>
      <c r="CX71" s="13"/>
      <c r="CY71" s="13"/>
      <c r="CZ71" s="13"/>
      <c r="DA71" s="13"/>
      <c r="DB71" s="13"/>
      <c r="DC71" s="13"/>
      <c r="DD71" s="13"/>
      <c r="DE71" s="13"/>
      <c r="DF71" s="13"/>
      <c r="DG71" s="13"/>
      <c r="DH71" s="13"/>
      <c r="DI71" s="13"/>
      <c r="DJ71" s="13"/>
      <c r="DK71" s="13"/>
      <c r="DL71" s="13"/>
      <c r="DM71" s="13"/>
      <c r="DN71" s="13"/>
      <c r="DO71" s="13"/>
      <c r="DP71" s="13"/>
      <c r="DQ71" s="13"/>
      <c r="DR71" s="13"/>
      <c r="DS71" s="13"/>
      <c r="DT71" s="13"/>
      <c r="DU71" s="13"/>
      <c r="DV71" s="13"/>
      <c r="DW71" s="13"/>
      <c r="DX71" s="13"/>
      <c r="DY71" s="13"/>
      <c r="DZ71" s="13"/>
      <c r="EA71" s="13"/>
      <c r="EB71" s="13"/>
      <c r="EC71" s="13"/>
      <c r="ED71" s="13"/>
      <c r="EE71" s="13"/>
      <c r="EF71" s="13"/>
      <c r="EG71" s="13"/>
      <c r="EH71" s="13"/>
      <c r="EI71" s="13"/>
      <c r="EJ71" s="13"/>
      <c r="EK71" s="13"/>
      <c r="EL71" s="13"/>
      <c r="EM71" s="13"/>
      <c r="EN71" s="13"/>
      <c r="EO71" s="13"/>
      <c r="EP71" s="13"/>
      <c r="EQ71" s="13"/>
      <c r="ER71" s="13"/>
      <c r="ES71" s="13"/>
      <c r="ET71" s="13"/>
      <c r="EU71" s="13"/>
      <c r="EV71" s="13"/>
      <c r="EW71" s="13"/>
      <c r="EX71" s="13"/>
      <c r="EY71" s="13"/>
      <c r="EZ71" s="13"/>
      <c r="FA71" s="13"/>
      <c r="FB71" s="13"/>
      <c r="FC71" s="13"/>
      <c r="FD71" s="13"/>
      <c r="FE71" s="13"/>
      <c r="FF71" s="13"/>
      <c r="FG71" s="13"/>
      <c r="FH71" s="13"/>
      <c r="FI71" s="13"/>
      <c r="FJ71" s="13"/>
      <c r="FK71" s="13"/>
      <c r="FL71" s="13"/>
      <c r="FM71" s="13"/>
      <c r="FN71" s="13"/>
      <c r="FO71" s="13"/>
    </row>
    <row r="72" spans="1:171" s="41" customFormat="1" ht="14.25" x14ac:dyDescent="0.25">
      <c r="A72" s="6" t="s">
        <v>87</v>
      </c>
      <c r="B72" s="93">
        <f>H19*(H15^2-H17^2)/(4*H25)-B42/(2*H25)+(B46*(B34-1))/(2*H25*(B34+2))</f>
        <v>31.65322322580645</v>
      </c>
      <c r="C72" s="5" t="s">
        <v>66</v>
      </c>
      <c r="D72" s="5"/>
      <c r="E72" s="5"/>
      <c r="F72" s="58"/>
      <c r="G72" s="58"/>
      <c r="H72" s="91"/>
      <c r="I72" s="94"/>
      <c r="J72" s="74"/>
      <c r="K72" s="23"/>
      <c r="N72" s="39"/>
      <c r="R72" s="45"/>
      <c r="S72" s="45"/>
      <c r="T72" s="47"/>
      <c r="U72" s="47"/>
      <c r="V72" s="47"/>
      <c r="W72" s="47"/>
      <c r="X72" s="47"/>
      <c r="Y72" s="47"/>
      <c r="Z72" s="47"/>
      <c r="AA72" s="47"/>
      <c r="AB72" s="47"/>
      <c r="AC72" s="47"/>
      <c r="AD72" s="47"/>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c r="BE72" s="13"/>
      <c r="BF72" s="13"/>
      <c r="BG72" s="13"/>
      <c r="BH72" s="13"/>
      <c r="BI72" s="13"/>
      <c r="BJ72" s="13"/>
      <c r="BK72" s="13"/>
      <c r="BL72" s="13"/>
      <c r="BM72" s="13"/>
      <c r="BN72" s="13"/>
      <c r="BO72" s="13"/>
      <c r="BP72" s="13"/>
      <c r="BQ72" s="13"/>
      <c r="BR72" s="13"/>
      <c r="BS72" s="13"/>
      <c r="BT72" s="13"/>
      <c r="BU72" s="13"/>
      <c r="BV72" s="13"/>
      <c r="BW72" s="13"/>
      <c r="BX72" s="13"/>
      <c r="BY72" s="13"/>
      <c r="BZ72" s="13"/>
      <c r="CA72" s="13"/>
      <c r="CB72" s="13"/>
      <c r="CC72" s="13"/>
      <c r="CD72" s="13"/>
      <c r="CE72" s="13"/>
      <c r="CF72" s="13"/>
      <c r="CG72" s="13"/>
      <c r="CH72" s="13"/>
      <c r="CI72" s="13"/>
      <c r="CJ72" s="13"/>
      <c r="CK72" s="13"/>
      <c r="CL72" s="13"/>
      <c r="CM72" s="13"/>
      <c r="CN72" s="13"/>
      <c r="CO72" s="13"/>
      <c r="CP72" s="13"/>
      <c r="CQ72" s="13"/>
      <c r="CR72" s="13"/>
      <c r="CS72" s="13"/>
      <c r="CT72" s="13"/>
      <c r="CU72" s="13"/>
      <c r="CV72" s="13"/>
      <c r="CW72" s="13"/>
      <c r="CX72" s="13"/>
      <c r="CY72" s="13"/>
      <c r="CZ72" s="13"/>
      <c r="DA72" s="13"/>
      <c r="DB72" s="13"/>
      <c r="DC72" s="13"/>
      <c r="DD72" s="13"/>
      <c r="DE72" s="13"/>
      <c r="DF72" s="13"/>
      <c r="DG72" s="13"/>
      <c r="DH72" s="13"/>
      <c r="DI72" s="13"/>
      <c r="DJ72" s="13"/>
      <c r="DK72" s="13"/>
      <c r="DL72" s="13"/>
      <c r="DM72" s="13"/>
      <c r="DN72" s="13"/>
      <c r="DO72" s="13"/>
      <c r="DP72" s="13"/>
      <c r="DQ72" s="13"/>
      <c r="DR72" s="13"/>
      <c r="DS72" s="13"/>
      <c r="DT72" s="13"/>
      <c r="DU72" s="13"/>
      <c r="DV72" s="13"/>
      <c r="DW72" s="13"/>
      <c r="DX72" s="13"/>
      <c r="DY72" s="13"/>
      <c r="DZ72" s="13"/>
      <c r="EA72" s="13"/>
      <c r="EB72" s="13"/>
      <c r="EC72" s="13"/>
      <c r="ED72" s="13"/>
      <c r="EE72" s="13"/>
      <c r="EF72" s="13"/>
      <c r="EG72" s="13"/>
      <c r="EH72" s="13"/>
      <c r="EI72" s="13"/>
      <c r="EJ72" s="13"/>
      <c r="EK72" s="13"/>
      <c r="EL72" s="13"/>
      <c r="EM72" s="13"/>
      <c r="EN72" s="13"/>
      <c r="EO72" s="13"/>
      <c r="EP72" s="13"/>
      <c r="EQ72" s="13"/>
      <c r="ER72" s="13"/>
      <c r="ES72" s="13"/>
      <c r="ET72" s="13"/>
      <c r="EU72" s="13"/>
      <c r="EV72" s="13"/>
      <c r="EW72" s="13"/>
      <c r="EX72" s="13"/>
      <c r="EY72" s="13"/>
      <c r="EZ72" s="13"/>
      <c r="FA72" s="13"/>
      <c r="FB72" s="13"/>
      <c r="FC72" s="13"/>
      <c r="FD72" s="13"/>
      <c r="FE72" s="13"/>
      <c r="FF72" s="13"/>
      <c r="FG72" s="13"/>
      <c r="FH72" s="13"/>
      <c r="FI72" s="13"/>
      <c r="FJ72" s="13"/>
      <c r="FK72" s="13"/>
      <c r="FL72" s="13"/>
      <c r="FM72" s="13"/>
      <c r="FN72" s="13"/>
      <c r="FO72" s="13"/>
    </row>
    <row r="73" spans="1:171" s="41" customFormat="1" x14ac:dyDescent="0.2">
      <c r="A73" s="5"/>
      <c r="B73" s="1"/>
      <c r="C73" s="55"/>
      <c r="D73" s="58"/>
      <c r="E73" s="59"/>
      <c r="F73" s="66"/>
      <c r="G73" s="77"/>
      <c r="H73" s="95"/>
      <c r="I73" s="96"/>
      <c r="J73" s="1"/>
      <c r="K73" s="23"/>
      <c r="N73" s="39"/>
      <c r="R73" s="45"/>
      <c r="S73" s="45"/>
      <c r="T73" s="47"/>
      <c r="U73" s="47"/>
      <c r="V73" s="47"/>
      <c r="W73" s="47"/>
      <c r="X73" s="47"/>
      <c r="Y73" s="47"/>
      <c r="Z73" s="47"/>
      <c r="AA73" s="47"/>
      <c r="AB73" s="47"/>
      <c r="AC73" s="47"/>
      <c r="AD73" s="47"/>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c r="BF73" s="13"/>
      <c r="BG73" s="13"/>
      <c r="BH73" s="13"/>
      <c r="BI73" s="13"/>
      <c r="BJ73" s="13"/>
      <c r="BK73" s="13"/>
      <c r="BL73" s="13"/>
      <c r="BM73" s="13"/>
      <c r="BN73" s="13"/>
      <c r="BO73" s="13"/>
      <c r="BP73" s="13"/>
      <c r="BQ73" s="13"/>
      <c r="BR73" s="13"/>
      <c r="BS73" s="13"/>
      <c r="BT73" s="13"/>
      <c r="BU73" s="13"/>
      <c r="BV73" s="13"/>
      <c r="BW73" s="13"/>
      <c r="BX73" s="13"/>
      <c r="BY73" s="13"/>
      <c r="BZ73" s="13"/>
      <c r="CA73" s="13"/>
      <c r="CB73" s="13"/>
      <c r="CC73" s="13"/>
      <c r="CD73" s="13"/>
      <c r="CE73" s="13"/>
      <c r="CF73" s="13"/>
      <c r="CG73" s="13"/>
      <c r="CH73" s="13"/>
      <c r="CI73" s="13"/>
      <c r="CJ73" s="13"/>
      <c r="CK73" s="13"/>
      <c r="CL73" s="13"/>
      <c r="CM73" s="13"/>
      <c r="CN73" s="13"/>
      <c r="CO73" s="13"/>
      <c r="CP73" s="13"/>
      <c r="CQ73" s="13"/>
      <c r="CR73" s="13"/>
      <c r="CS73" s="13"/>
      <c r="CT73" s="13"/>
      <c r="CU73" s="13"/>
      <c r="CV73" s="13"/>
      <c r="CW73" s="13"/>
      <c r="CX73" s="13"/>
      <c r="CY73" s="13"/>
      <c r="CZ73" s="13"/>
      <c r="DA73" s="13"/>
      <c r="DB73" s="13"/>
      <c r="DC73" s="13"/>
      <c r="DD73" s="13"/>
      <c r="DE73" s="13"/>
      <c r="DF73" s="13"/>
      <c r="DG73" s="13"/>
      <c r="DH73" s="13"/>
      <c r="DI73" s="13"/>
      <c r="DJ73" s="13"/>
      <c r="DK73" s="13"/>
      <c r="DL73" s="13"/>
      <c r="DM73" s="13"/>
      <c r="DN73" s="13"/>
      <c r="DO73" s="13"/>
      <c r="DP73" s="13"/>
      <c r="DQ73" s="13"/>
      <c r="DR73" s="13"/>
      <c r="DS73" s="13"/>
      <c r="DT73" s="13"/>
      <c r="DU73" s="13"/>
      <c r="DV73" s="13"/>
      <c r="DW73" s="13"/>
      <c r="DX73" s="13"/>
      <c r="DY73" s="13"/>
      <c r="DZ73" s="13"/>
      <c r="EA73" s="13"/>
      <c r="EB73" s="13"/>
      <c r="EC73" s="13"/>
      <c r="ED73" s="13"/>
      <c r="EE73" s="13"/>
      <c r="EF73" s="13"/>
      <c r="EG73" s="13"/>
      <c r="EH73" s="13"/>
      <c r="EI73" s="13"/>
      <c r="EJ73" s="13"/>
      <c r="EK73" s="13"/>
      <c r="EL73" s="13"/>
      <c r="EM73" s="13"/>
      <c r="EN73" s="13"/>
      <c r="EO73" s="13"/>
      <c r="EP73" s="13"/>
      <c r="EQ73" s="13"/>
      <c r="ER73" s="13"/>
      <c r="ES73" s="13"/>
      <c r="ET73" s="13"/>
      <c r="EU73" s="13"/>
      <c r="EV73" s="13"/>
      <c r="EW73" s="13"/>
      <c r="EX73" s="13"/>
      <c r="EY73" s="13"/>
      <c r="EZ73" s="13"/>
      <c r="FA73" s="13"/>
      <c r="FB73" s="13"/>
      <c r="FC73" s="13"/>
      <c r="FD73" s="13"/>
      <c r="FE73" s="13"/>
      <c r="FF73" s="13"/>
      <c r="FG73" s="13"/>
      <c r="FH73" s="13"/>
      <c r="FI73" s="13"/>
      <c r="FJ73" s="13"/>
      <c r="FK73" s="13"/>
      <c r="FL73" s="13"/>
      <c r="FM73" s="13"/>
      <c r="FN73" s="13"/>
      <c r="FO73" s="13"/>
    </row>
    <row r="74" spans="1:171" s="41" customFormat="1" x14ac:dyDescent="0.2">
      <c r="A74" s="5"/>
      <c r="B74" s="1"/>
      <c r="C74" s="1"/>
      <c r="D74" s="58"/>
      <c r="E74" s="59"/>
      <c r="F74" s="5"/>
      <c r="G74" s="6"/>
      <c r="H74" s="91"/>
      <c r="I74" s="5"/>
      <c r="J74" s="5"/>
      <c r="K74" s="23"/>
      <c r="N74" s="39"/>
      <c r="R74" s="45"/>
      <c r="S74" s="45"/>
      <c r="T74" s="47"/>
      <c r="U74" s="47"/>
      <c r="V74" s="47"/>
      <c r="W74" s="47"/>
      <c r="X74" s="47"/>
      <c r="Y74" s="47"/>
      <c r="Z74" s="47"/>
      <c r="AA74" s="47"/>
      <c r="AB74" s="47"/>
      <c r="AC74" s="47"/>
      <c r="AD74" s="47"/>
      <c r="AE74" s="13"/>
      <c r="AF74" s="13"/>
      <c r="AG74" s="13"/>
      <c r="AH74" s="13"/>
      <c r="AI74" s="13"/>
      <c r="AJ74" s="13"/>
      <c r="AK74" s="13"/>
      <c r="AL74" s="13"/>
      <c r="AM74" s="13"/>
      <c r="AN74" s="13"/>
      <c r="AO74" s="13"/>
      <c r="AP74" s="13"/>
      <c r="AQ74" s="13"/>
      <c r="AR74" s="13"/>
      <c r="AS74" s="13"/>
      <c r="AT74" s="13"/>
      <c r="AU74" s="13"/>
      <c r="AV74" s="13"/>
      <c r="AW74" s="13"/>
      <c r="AX74" s="13"/>
      <c r="AY74" s="13"/>
      <c r="AZ74" s="13"/>
      <c r="BA74" s="13"/>
      <c r="BB74" s="13"/>
      <c r="BC74" s="13"/>
      <c r="BD74" s="13"/>
      <c r="BE74" s="13"/>
      <c r="BF74" s="13"/>
      <c r="BG74" s="13"/>
      <c r="BH74" s="13"/>
      <c r="BI74" s="13"/>
      <c r="BJ74" s="13"/>
      <c r="BK74" s="13"/>
      <c r="BL74" s="13"/>
      <c r="BM74" s="13"/>
      <c r="BN74" s="13"/>
      <c r="BO74" s="13"/>
      <c r="BP74" s="13"/>
      <c r="BQ74" s="13"/>
      <c r="BR74" s="13"/>
      <c r="BS74" s="13"/>
      <c r="BT74" s="13"/>
      <c r="BU74" s="13"/>
      <c r="BV74" s="13"/>
      <c r="BW74" s="13"/>
      <c r="BX74" s="13"/>
      <c r="BY74" s="13"/>
      <c r="BZ74" s="13"/>
      <c r="CA74" s="13"/>
      <c r="CB74" s="13"/>
      <c r="CC74" s="13"/>
      <c r="CD74" s="13"/>
      <c r="CE74" s="13"/>
      <c r="CF74" s="13"/>
      <c r="CG74" s="13"/>
      <c r="CH74" s="13"/>
      <c r="CI74" s="13"/>
      <c r="CJ74" s="13"/>
      <c r="CK74" s="13"/>
      <c r="CL74" s="13"/>
      <c r="CM74" s="13"/>
      <c r="CN74" s="13"/>
      <c r="CO74" s="13"/>
      <c r="CP74" s="13"/>
      <c r="CQ74" s="13"/>
      <c r="CR74" s="13"/>
      <c r="CS74" s="13"/>
      <c r="CT74" s="13"/>
      <c r="CU74" s="13"/>
      <c r="CV74" s="13"/>
      <c r="CW74" s="13"/>
      <c r="CX74" s="13"/>
      <c r="CY74" s="13"/>
      <c r="CZ74" s="13"/>
      <c r="DA74" s="13"/>
      <c r="DB74" s="13"/>
      <c r="DC74" s="13"/>
      <c r="DD74" s="13"/>
      <c r="DE74" s="13"/>
      <c r="DF74" s="13"/>
      <c r="DG74" s="13"/>
      <c r="DH74" s="13"/>
      <c r="DI74" s="13"/>
      <c r="DJ74" s="13"/>
      <c r="DK74" s="13"/>
      <c r="DL74" s="13"/>
      <c r="DM74" s="13"/>
      <c r="DN74" s="13"/>
      <c r="DO74" s="13"/>
      <c r="DP74" s="13"/>
      <c r="DQ74" s="13"/>
      <c r="DR74" s="13"/>
      <c r="DS74" s="13"/>
      <c r="DT74" s="13"/>
      <c r="DU74" s="13"/>
      <c r="DV74" s="13"/>
      <c r="DW74" s="13"/>
      <c r="DX74" s="13"/>
      <c r="DY74" s="13"/>
      <c r="DZ74" s="13"/>
      <c r="EA74" s="13"/>
      <c r="EB74" s="13"/>
      <c r="EC74" s="13"/>
      <c r="ED74" s="13"/>
      <c r="EE74" s="13"/>
      <c r="EF74" s="13"/>
      <c r="EG74" s="13"/>
      <c r="EH74" s="13"/>
      <c r="EI74" s="13"/>
      <c r="EJ74" s="13"/>
      <c r="EK74" s="13"/>
      <c r="EL74" s="13"/>
      <c r="EM74" s="13"/>
      <c r="EN74" s="13"/>
      <c r="EO74" s="13"/>
      <c r="EP74" s="13"/>
      <c r="EQ74" s="13"/>
      <c r="ER74" s="13"/>
      <c r="ES74" s="13"/>
      <c r="ET74" s="13"/>
      <c r="EU74" s="13"/>
      <c r="EV74" s="13"/>
      <c r="EW74" s="13"/>
      <c r="EX74" s="13"/>
      <c r="EY74" s="13"/>
      <c r="EZ74" s="13"/>
      <c r="FA74" s="13"/>
      <c r="FB74" s="13"/>
      <c r="FC74" s="13"/>
      <c r="FD74" s="13"/>
      <c r="FE74" s="13"/>
      <c r="FF74" s="13"/>
      <c r="FG74" s="13"/>
      <c r="FH74" s="13"/>
      <c r="FI74" s="13"/>
      <c r="FJ74" s="13"/>
      <c r="FK74" s="13"/>
      <c r="FL74" s="13"/>
      <c r="FM74" s="13"/>
      <c r="FN74" s="13"/>
      <c r="FO74" s="13"/>
    </row>
    <row r="75" spans="1:171" s="41" customFormat="1" x14ac:dyDescent="0.2">
      <c r="A75" s="5"/>
      <c r="B75" s="1"/>
      <c r="C75" s="1"/>
      <c r="D75" s="5"/>
      <c r="E75" s="5"/>
      <c r="F75" s="5"/>
      <c r="G75" s="5"/>
      <c r="H75" s="5"/>
      <c r="I75" s="5"/>
      <c r="J75" s="5"/>
      <c r="K75" s="5"/>
      <c r="N75" s="39"/>
      <c r="R75" s="45"/>
      <c r="S75" s="45"/>
      <c r="T75" s="47"/>
      <c r="U75" s="47"/>
      <c r="V75" s="47"/>
      <c r="W75" s="47"/>
      <c r="X75" s="47"/>
      <c r="Y75" s="47"/>
      <c r="Z75" s="47"/>
      <c r="AA75" s="47"/>
      <c r="AB75" s="47"/>
      <c r="AC75" s="47"/>
      <c r="AD75" s="47"/>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c r="BE75" s="13"/>
      <c r="BF75" s="13"/>
      <c r="BG75" s="13"/>
      <c r="BH75" s="13"/>
      <c r="BI75" s="13"/>
      <c r="BJ75" s="13"/>
      <c r="BK75" s="13"/>
      <c r="BL75" s="13"/>
      <c r="BM75" s="13"/>
      <c r="BN75" s="13"/>
      <c r="BO75" s="13"/>
      <c r="BP75" s="13"/>
      <c r="BQ75" s="13"/>
      <c r="BR75" s="13"/>
      <c r="BS75" s="13"/>
      <c r="BT75" s="13"/>
      <c r="BU75" s="13"/>
      <c r="BV75" s="13"/>
      <c r="BW75" s="13"/>
      <c r="BX75" s="13"/>
      <c r="BY75" s="13"/>
      <c r="BZ75" s="13"/>
      <c r="CA75" s="13"/>
      <c r="CB75" s="13"/>
      <c r="CC75" s="13"/>
      <c r="CD75" s="13"/>
      <c r="CE75" s="13"/>
      <c r="CF75" s="13"/>
      <c r="CG75" s="13"/>
      <c r="CH75" s="13"/>
      <c r="CI75" s="13"/>
      <c r="CJ75" s="13"/>
      <c r="CK75" s="13"/>
      <c r="CL75" s="13"/>
      <c r="CM75" s="13"/>
      <c r="CN75" s="13"/>
      <c r="CO75" s="13"/>
      <c r="CP75" s="13"/>
      <c r="CQ75" s="13"/>
      <c r="CR75" s="13"/>
      <c r="CS75" s="13"/>
      <c r="CT75" s="13"/>
      <c r="CU75" s="13"/>
      <c r="CV75" s="13"/>
      <c r="CW75" s="13"/>
      <c r="CX75" s="13"/>
      <c r="CY75" s="13"/>
      <c r="CZ75" s="13"/>
      <c r="DA75" s="13"/>
      <c r="DB75" s="13"/>
      <c r="DC75" s="13"/>
      <c r="DD75" s="13"/>
      <c r="DE75" s="13"/>
      <c r="DF75" s="13"/>
      <c r="DG75" s="13"/>
      <c r="DH75" s="13"/>
      <c r="DI75" s="13"/>
      <c r="DJ75" s="13"/>
      <c r="DK75" s="13"/>
      <c r="DL75" s="13"/>
      <c r="DM75" s="13"/>
      <c r="DN75" s="13"/>
      <c r="DO75" s="13"/>
      <c r="DP75" s="13"/>
      <c r="DQ75" s="13"/>
      <c r="DR75" s="13"/>
      <c r="DS75" s="13"/>
      <c r="DT75" s="13"/>
      <c r="DU75" s="13"/>
      <c r="DV75" s="13"/>
      <c r="DW75" s="13"/>
      <c r="DX75" s="13"/>
      <c r="DY75" s="13"/>
      <c r="DZ75" s="13"/>
      <c r="EA75" s="13"/>
      <c r="EB75" s="13"/>
      <c r="EC75" s="13"/>
      <c r="ED75" s="13"/>
      <c r="EE75" s="13"/>
      <c r="EF75" s="13"/>
      <c r="EG75" s="13"/>
      <c r="EH75" s="13"/>
      <c r="EI75" s="13"/>
      <c r="EJ75" s="13"/>
      <c r="EK75" s="13"/>
      <c r="EL75" s="13"/>
      <c r="EM75" s="13"/>
      <c r="EN75" s="13"/>
      <c r="EO75" s="13"/>
      <c r="EP75" s="13"/>
      <c r="EQ75" s="13"/>
      <c r="ER75" s="13"/>
      <c r="ES75" s="13"/>
      <c r="ET75" s="13"/>
      <c r="EU75" s="13"/>
      <c r="EV75" s="13"/>
      <c r="EW75" s="13"/>
      <c r="EX75" s="13"/>
      <c r="EY75" s="13"/>
      <c r="EZ75" s="13"/>
      <c r="FA75" s="13"/>
      <c r="FB75" s="13"/>
      <c r="FC75" s="13"/>
      <c r="FD75" s="13"/>
      <c r="FE75" s="13"/>
      <c r="FF75" s="13"/>
      <c r="FG75" s="13"/>
      <c r="FH75" s="13"/>
      <c r="FI75" s="13"/>
      <c r="FJ75" s="13"/>
      <c r="FK75" s="13"/>
      <c r="FL75" s="13"/>
      <c r="FM75" s="13"/>
      <c r="FN75" s="13"/>
      <c r="FO75" s="13"/>
    </row>
    <row r="76" spans="1:171" s="41" customFormat="1" x14ac:dyDescent="0.2">
      <c r="A76" s="23"/>
      <c r="B76" s="23"/>
      <c r="C76" s="23"/>
      <c r="D76" s="23"/>
      <c r="E76" s="23"/>
      <c r="F76" s="23"/>
      <c r="G76" s="23"/>
      <c r="H76" s="23"/>
      <c r="I76" s="23"/>
      <c r="J76" s="23"/>
      <c r="K76" s="23"/>
      <c r="L76" s="23"/>
      <c r="N76" s="39"/>
      <c r="R76" s="45"/>
      <c r="S76" s="45"/>
      <c r="T76" s="47"/>
      <c r="U76" s="47"/>
      <c r="V76" s="47"/>
      <c r="W76" s="47"/>
      <c r="X76" s="47"/>
      <c r="Y76" s="47"/>
      <c r="Z76" s="47"/>
      <c r="AA76" s="47"/>
      <c r="AB76" s="47"/>
      <c r="AC76" s="47"/>
      <c r="AD76" s="47"/>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c r="BE76" s="13"/>
      <c r="BF76" s="13"/>
      <c r="BG76" s="13"/>
      <c r="BH76" s="13"/>
      <c r="BI76" s="13"/>
      <c r="BJ76" s="13"/>
      <c r="BK76" s="13"/>
      <c r="BL76" s="13"/>
      <c r="BM76" s="13"/>
      <c r="BN76" s="13"/>
      <c r="BO76" s="13"/>
      <c r="BP76" s="13"/>
      <c r="BQ76" s="13"/>
      <c r="BR76" s="13"/>
      <c r="BS76" s="13"/>
      <c r="BT76" s="13"/>
      <c r="BU76" s="13"/>
      <c r="BV76" s="13"/>
      <c r="BW76" s="13"/>
      <c r="BX76" s="13"/>
      <c r="BY76" s="13"/>
      <c r="BZ76" s="13"/>
      <c r="CA76" s="13"/>
      <c r="CB76" s="13"/>
      <c r="CC76" s="13"/>
      <c r="CD76" s="13"/>
      <c r="CE76" s="13"/>
      <c r="CF76" s="13"/>
      <c r="CG76" s="13"/>
      <c r="CH76" s="13"/>
      <c r="CI76" s="13"/>
      <c r="CJ76" s="13"/>
      <c r="CK76" s="13"/>
      <c r="CL76" s="13"/>
      <c r="CM76" s="13"/>
      <c r="CN76" s="13"/>
      <c r="CO76" s="13"/>
      <c r="CP76" s="13"/>
      <c r="CQ76" s="13"/>
      <c r="CR76" s="13"/>
      <c r="CS76" s="13"/>
      <c r="CT76" s="13"/>
      <c r="CU76" s="13"/>
      <c r="CV76" s="13"/>
      <c r="CW76" s="13"/>
      <c r="CX76" s="13"/>
      <c r="CY76" s="13"/>
      <c r="CZ76" s="13"/>
      <c r="DA76" s="13"/>
      <c r="DB76" s="13"/>
      <c r="DC76" s="13"/>
      <c r="DD76" s="13"/>
      <c r="DE76" s="13"/>
      <c r="DF76" s="13"/>
      <c r="DG76" s="13"/>
      <c r="DH76" s="13"/>
      <c r="DI76" s="13"/>
      <c r="DJ76" s="13"/>
      <c r="DK76" s="13"/>
      <c r="DL76" s="13"/>
      <c r="DM76" s="13"/>
      <c r="DN76" s="13"/>
      <c r="DO76" s="13"/>
      <c r="DP76" s="13"/>
      <c r="DQ76" s="13"/>
      <c r="DR76" s="13"/>
      <c r="DS76" s="13"/>
      <c r="DT76" s="13"/>
      <c r="DU76" s="13"/>
      <c r="DV76" s="13"/>
      <c r="DW76" s="13"/>
      <c r="DX76" s="13"/>
      <c r="DY76" s="13"/>
      <c r="DZ76" s="13"/>
      <c r="EA76" s="13"/>
      <c r="EB76" s="13"/>
      <c r="EC76" s="13"/>
      <c r="ED76" s="13"/>
      <c r="EE76" s="13"/>
      <c r="EF76" s="13"/>
      <c r="EG76" s="13"/>
      <c r="EH76" s="13"/>
      <c r="EI76" s="13"/>
      <c r="EJ76" s="13"/>
      <c r="EK76" s="13"/>
      <c r="EL76" s="13"/>
      <c r="EM76" s="13"/>
      <c r="EN76" s="13"/>
      <c r="EO76" s="13"/>
      <c r="EP76" s="13"/>
      <c r="EQ76" s="13"/>
      <c r="ER76" s="13"/>
      <c r="ES76" s="13"/>
      <c r="ET76" s="13"/>
      <c r="EU76" s="13"/>
      <c r="EV76" s="13"/>
      <c r="EW76" s="13"/>
      <c r="EX76" s="13"/>
      <c r="EY76" s="13"/>
      <c r="EZ76" s="13"/>
      <c r="FA76" s="13"/>
      <c r="FB76" s="13"/>
      <c r="FC76" s="13"/>
      <c r="FD76" s="13"/>
      <c r="FE76" s="13"/>
      <c r="FF76" s="13"/>
      <c r="FG76" s="13"/>
      <c r="FH76" s="13"/>
      <c r="FI76" s="13"/>
      <c r="FJ76" s="13"/>
      <c r="FK76" s="13"/>
      <c r="FL76" s="13"/>
      <c r="FM76" s="13"/>
      <c r="FN76" s="13"/>
      <c r="FO76" s="13"/>
    </row>
    <row r="77" spans="1:171" s="41" customFormat="1" x14ac:dyDescent="0.2">
      <c r="A77" s="23"/>
      <c r="B77" s="23"/>
      <c r="C77" s="23"/>
      <c r="D77" s="23"/>
      <c r="E77" s="23"/>
      <c r="F77" s="23"/>
      <c r="G77" s="23"/>
      <c r="H77" s="23"/>
      <c r="I77" s="23"/>
      <c r="J77" s="23"/>
      <c r="K77" s="23"/>
      <c r="L77" s="23"/>
      <c r="N77" s="39"/>
      <c r="R77" s="45"/>
      <c r="S77" s="45"/>
      <c r="T77" s="47"/>
      <c r="U77" s="47"/>
      <c r="V77" s="47"/>
      <c r="W77" s="47"/>
      <c r="X77" s="47"/>
      <c r="Y77" s="47"/>
      <c r="Z77" s="47"/>
      <c r="AA77" s="47"/>
      <c r="AB77" s="47"/>
      <c r="AC77" s="47"/>
      <c r="AD77" s="47"/>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c r="BF77" s="13"/>
      <c r="BG77" s="13"/>
      <c r="BH77" s="13"/>
      <c r="BI77" s="13"/>
      <c r="BJ77" s="13"/>
      <c r="BK77" s="13"/>
      <c r="BL77" s="13"/>
      <c r="BM77" s="13"/>
      <c r="BN77" s="13"/>
      <c r="BO77" s="13"/>
      <c r="BP77" s="13"/>
      <c r="BQ77" s="13"/>
      <c r="BR77" s="13"/>
      <c r="BS77" s="13"/>
      <c r="BT77" s="13"/>
      <c r="BU77" s="13"/>
      <c r="BV77" s="13"/>
      <c r="BW77" s="13"/>
      <c r="BX77" s="13"/>
      <c r="BY77" s="13"/>
      <c r="BZ77" s="13"/>
      <c r="CA77" s="13"/>
      <c r="CB77" s="13"/>
      <c r="CC77" s="13"/>
      <c r="CD77" s="13"/>
      <c r="CE77" s="13"/>
      <c r="CF77" s="13"/>
      <c r="CG77" s="13"/>
      <c r="CH77" s="13"/>
      <c r="CI77" s="13"/>
      <c r="CJ77" s="13"/>
      <c r="CK77" s="13"/>
      <c r="CL77" s="13"/>
      <c r="CM77" s="13"/>
      <c r="CN77" s="13"/>
      <c r="CO77" s="13"/>
      <c r="CP77" s="13"/>
      <c r="CQ77" s="13"/>
      <c r="CR77" s="13"/>
      <c r="CS77" s="13"/>
      <c r="CT77" s="13"/>
      <c r="CU77" s="13"/>
      <c r="CV77" s="13"/>
      <c r="CW77" s="13"/>
      <c r="CX77" s="13"/>
      <c r="CY77" s="13"/>
      <c r="CZ77" s="13"/>
      <c r="DA77" s="13"/>
      <c r="DB77" s="13"/>
      <c r="DC77" s="13"/>
      <c r="DD77" s="13"/>
      <c r="DE77" s="13"/>
      <c r="DF77" s="13"/>
      <c r="DG77" s="13"/>
      <c r="DH77" s="13"/>
      <c r="DI77" s="13"/>
      <c r="DJ77" s="13"/>
      <c r="DK77" s="13"/>
      <c r="DL77" s="13"/>
      <c r="DM77" s="13"/>
      <c r="DN77" s="13"/>
      <c r="DO77" s="13"/>
      <c r="DP77" s="13"/>
      <c r="DQ77" s="13"/>
      <c r="DR77" s="13"/>
      <c r="DS77" s="13"/>
      <c r="DT77" s="13"/>
      <c r="DU77" s="13"/>
      <c r="DV77" s="13"/>
      <c r="DW77" s="13"/>
      <c r="DX77" s="13"/>
      <c r="DY77" s="13"/>
      <c r="DZ77" s="13"/>
      <c r="EA77" s="13"/>
      <c r="EB77" s="13"/>
      <c r="EC77" s="13"/>
      <c r="ED77" s="13"/>
      <c r="EE77" s="13"/>
      <c r="EF77" s="13"/>
      <c r="EG77" s="13"/>
      <c r="EH77" s="13"/>
      <c r="EI77" s="13"/>
      <c r="EJ77" s="13"/>
      <c r="EK77" s="13"/>
      <c r="EL77" s="13"/>
      <c r="EM77" s="13"/>
      <c r="EN77" s="13"/>
      <c r="EO77" s="13"/>
      <c r="EP77" s="13"/>
      <c r="EQ77" s="13"/>
      <c r="ER77" s="13"/>
      <c r="ES77" s="13"/>
      <c r="ET77" s="13"/>
      <c r="EU77" s="13"/>
      <c r="EV77" s="13"/>
      <c r="EW77" s="13"/>
      <c r="EX77" s="13"/>
      <c r="EY77" s="13"/>
      <c r="EZ77" s="13"/>
      <c r="FA77" s="13"/>
      <c r="FB77" s="13"/>
      <c r="FC77" s="13"/>
      <c r="FD77" s="13"/>
      <c r="FE77" s="13"/>
      <c r="FF77" s="13"/>
      <c r="FG77" s="13"/>
      <c r="FH77" s="13"/>
      <c r="FI77" s="13"/>
      <c r="FJ77" s="13"/>
      <c r="FK77" s="13"/>
      <c r="FL77" s="13"/>
      <c r="FM77" s="13"/>
      <c r="FN77" s="13"/>
      <c r="FO77" s="13"/>
    </row>
    <row r="78" spans="1:171" s="41" customFormat="1" x14ac:dyDescent="0.2">
      <c r="A78" s="23"/>
      <c r="B78" s="23"/>
      <c r="C78" s="23"/>
      <c r="D78" s="23"/>
      <c r="E78" s="23"/>
      <c r="F78" s="23"/>
      <c r="G78" s="23"/>
      <c r="H78" s="23"/>
      <c r="I78" s="23"/>
      <c r="J78" s="23"/>
      <c r="K78" s="23"/>
      <c r="L78" s="23"/>
      <c r="N78" s="39"/>
      <c r="R78" s="45"/>
      <c r="S78" s="45"/>
      <c r="T78" s="47"/>
      <c r="U78" s="47"/>
      <c r="V78" s="47"/>
      <c r="W78" s="47"/>
      <c r="X78" s="47"/>
      <c r="Y78" s="47"/>
      <c r="Z78" s="47"/>
      <c r="AA78" s="47"/>
      <c r="AB78" s="47"/>
      <c r="AC78" s="47"/>
      <c r="AD78" s="47"/>
      <c r="AE78" s="13"/>
      <c r="AF78" s="13"/>
      <c r="AG78" s="13"/>
      <c r="AH78" s="13"/>
      <c r="AI78" s="13"/>
      <c r="AJ78" s="13"/>
      <c r="AK78" s="13"/>
      <c r="AL78" s="13"/>
      <c r="AM78" s="13"/>
      <c r="AN78" s="13"/>
      <c r="AO78" s="13"/>
      <c r="AP78" s="13"/>
      <c r="AQ78" s="13"/>
      <c r="AR78" s="13"/>
      <c r="AS78" s="13"/>
      <c r="AT78" s="13"/>
      <c r="AU78" s="13"/>
      <c r="AV78" s="13"/>
      <c r="AW78" s="13"/>
      <c r="AX78" s="13"/>
      <c r="AY78" s="13"/>
      <c r="AZ78" s="13"/>
      <c r="BA78" s="13"/>
      <c r="BB78" s="13"/>
      <c r="BC78" s="13"/>
      <c r="BD78" s="13"/>
      <c r="BE78" s="13"/>
      <c r="BF78" s="13"/>
      <c r="BG78" s="13"/>
      <c r="BH78" s="13"/>
      <c r="BI78" s="13"/>
      <c r="BJ78" s="13"/>
      <c r="BK78" s="13"/>
      <c r="BL78" s="13"/>
      <c r="BM78" s="13"/>
      <c r="BN78" s="13"/>
      <c r="BO78" s="13"/>
      <c r="BP78" s="13"/>
      <c r="BQ78" s="13"/>
      <c r="BR78" s="13"/>
      <c r="BS78" s="13"/>
      <c r="BT78" s="13"/>
      <c r="BU78" s="13"/>
      <c r="BV78" s="13"/>
      <c r="BW78" s="13"/>
      <c r="BX78" s="13"/>
      <c r="BY78" s="13"/>
      <c r="BZ78" s="13"/>
      <c r="CA78" s="13"/>
      <c r="CB78" s="13"/>
      <c r="CC78" s="13"/>
      <c r="CD78" s="13"/>
      <c r="CE78" s="13"/>
      <c r="CF78" s="13"/>
      <c r="CG78" s="13"/>
      <c r="CH78" s="13"/>
      <c r="CI78" s="13"/>
      <c r="CJ78" s="13"/>
      <c r="CK78" s="13"/>
      <c r="CL78" s="13"/>
      <c r="CM78" s="13"/>
      <c r="CN78" s="13"/>
      <c r="CO78" s="13"/>
      <c r="CP78" s="13"/>
      <c r="CQ78" s="13"/>
      <c r="CR78" s="13"/>
      <c r="CS78" s="13"/>
      <c r="CT78" s="13"/>
      <c r="CU78" s="13"/>
      <c r="CV78" s="13"/>
      <c r="CW78" s="13"/>
      <c r="CX78" s="13"/>
      <c r="CY78" s="13"/>
      <c r="CZ78" s="13"/>
      <c r="DA78" s="13"/>
      <c r="DB78" s="13"/>
      <c r="DC78" s="13"/>
      <c r="DD78" s="13"/>
      <c r="DE78" s="13"/>
      <c r="DF78" s="13"/>
      <c r="DG78" s="13"/>
      <c r="DH78" s="13"/>
      <c r="DI78" s="13"/>
      <c r="DJ78" s="13"/>
      <c r="DK78" s="13"/>
      <c r="DL78" s="13"/>
      <c r="DM78" s="13"/>
      <c r="DN78" s="13"/>
      <c r="DO78" s="13"/>
      <c r="DP78" s="13"/>
      <c r="DQ78" s="13"/>
      <c r="DR78" s="13"/>
      <c r="DS78" s="13"/>
      <c r="DT78" s="13"/>
      <c r="DU78" s="13"/>
      <c r="DV78" s="13"/>
      <c r="DW78" s="13"/>
      <c r="DX78" s="13"/>
      <c r="DY78" s="13"/>
      <c r="DZ78" s="13"/>
      <c r="EA78" s="13"/>
      <c r="EB78" s="13"/>
      <c r="EC78" s="13"/>
      <c r="ED78" s="13"/>
      <c r="EE78" s="13"/>
      <c r="EF78" s="13"/>
      <c r="EG78" s="13"/>
      <c r="EH78" s="13"/>
      <c r="EI78" s="13"/>
      <c r="EJ78" s="13"/>
      <c r="EK78" s="13"/>
      <c r="EL78" s="13"/>
      <c r="EM78" s="13"/>
      <c r="EN78" s="13"/>
      <c r="EO78" s="13"/>
      <c r="EP78" s="13"/>
      <c r="EQ78" s="13"/>
      <c r="ER78" s="13"/>
      <c r="ES78" s="13"/>
      <c r="ET78" s="13"/>
      <c r="EU78" s="13"/>
      <c r="EV78" s="13"/>
      <c r="EW78" s="13"/>
      <c r="EX78" s="13"/>
      <c r="EY78" s="13"/>
      <c r="EZ78" s="13"/>
      <c r="FA78" s="13"/>
      <c r="FB78" s="13"/>
      <c r="FC78" s="13"/>
      <c r="FD78" s="13"/>
      <c r="FE78" s="13"/>
      <c r="FF78" s="13"/>
      <c r="FG78" s="13"/>
      <c r="FH78" s="13"/>
      <c r="FI78" s="13"/>
      <c r="FJ78" s="13"/>
      <c r="FK78" s="13"/>
      <c r="FL78" s="13"/>
      <c r="FM78" s="13"/>
      <c r="FN78" s="13"/>
      <c r="FO78" s="13"/>
    </row>
    <row r="79" spans="1:171" s="41" customFormat="1" x14ac:dyDescent="0.2">
      <c r="A79" s="23"/>
      <c r="B79" s="23"/>
      <c r="C79" s="23"/>
      <c r="D79" s="23"/>
      <c r="E79" s="23"/>
      <c r="F79" s="23"/>
      <c r="G79" s="23"/>
      <c r="H79" s="23"/>
      <c r="I79" s="23"/>
      <c r="J79" s="23"/>
      <c r="K79" s="23"/>
      <c r="L79" s="23"/>
      <c r="N79" s="39"/>
      <c r="R79" s="45"/>
      <c r="S79" s="45"/>
      <c r="T79" s="47"/>
      <c r="U79" s="47"/>
      <c r="V79" s="47"/>
      <c r="W79" s="47"/>
      <c r="X79" s="47"/>
      <c r="Y79" s="47"/>
      <c r="Z79" s="47"/>
      <c r="AA79" s="47"/>
      <c r="AB79" s="47"/>
      <c r="AC79" s="47"/>
      <c r="AD79" s="47"/>
      <c r="AE79" s="13"/>
      <c r="AF79" s="13"/>
      <c r="AG79" s="13"/>
      <c r="AH79" s="13"/>
      <c r="AI79" s="13"/>
      <c r="AJ79" s="13"/>
      <c r="AK79" s="13"/>
      <c r="AL79" s="13"/>
      <c r="AM79" s="13"/>
      <c r="AN79" s="13"/>
      <c r="AO79" s="13"/>
      <c r="AP79" s="13"/>
      <c r="AQ79" s="13"/>
      <c r="AR79" s="13"/>
      <c r="AS79" s="13"/>
      <c r="AT79" s="13"/>
      <c r="AU79" s="13"/>
      <c r="AV79" s="13"/>
      <c r="AW79" s="13"/>
      <c r="AX79" s="13"/>
      <c r="AY79" s="13"/>
      <c r="AZ79" s="13"/>
      <c r="BA79" s="13"/>
      <c r="BB79" s="13"/>
      <c r="BC79" s="13"/>
      <c r="BD79" s="13"/>
      <c r="BE79" s="13"/>
      <c r="BF79" s="13"/>
      <c r="BG79" s="13"/>
      <c r="BH79" s="13"/>
      <c r="BI79" s="13"/>
      <c r="BJ79" s="13"/>
      <c r="BK79" s="13"/>
      <c r="BL79" s="13"/>
      <c r="BM79" s="13"/>
      <c r="BN79" s="13"/>
      <c r="BO79" s="13"/>
      <c r="BP79" s="13"/>
      <c r="BQ79" s="13"/>
      <c r="BR79" s="13"/>
      <c r="BS79" s="13"/>
      <c r="BT79" s="13"/>
      <c r="BU79" s="13"/>
      <c r="BV79" s="13"/>
      <c r="BW79" s="13"/>
      <c r="BX79" s="13"/>
      <c r="BY79" s="13"/>
      <c r="BZ79" s="13"/>
      <c r="CA79" s="13"/>
      <c r="CB79" s="13"/>
      <c r="CC79" s="13"/>
      <c r="CD79" s="13"/>
      <c r="CE79" s="13"/>
      <c r="CF79" s="13"/>
      <c r="CG79" s="13"/>
      <c r="CH79" s="13"/>
      <c r="CI79" s="13"/>
      <c r="CJ79" s="13"/>
      <c r="CK79" s="13"/>
      <c r="CL79" s="13"/>
      <c r="CM79" s="13"/>
      <c r="CN79" s="13"/>
      <c r="CO79" s="13"/>
      <c r="CP79" s="13"/>
      <c r="CQ79" s="13"/>
      <c r="CR79" s="13"/>
      <c r="CS79" s="13"/>
      <c r="CT79" s="13"/>
      <c r="CU79" s="13"/>
      <c r="CV79" s="13"/>
      <c r="CW79" s="13"/>
      <c r="CX79" s="13"/>
      <c r="CY79" s="13"/>
      <c r="CZ79" s="13"/>
      <c r="DA79" s="13"/>
      <c r="DB79" s="13"/>
      <c r="DC79" s="13"/>
      <c r="DD79" s="13"/>
      <c r="DE79" s="13"/>
      <c r="DF79" s="13"/>
      <c r="DG79" s="13"/>
      <c r="DH79" s="13"/>
      <c r="DI79" s="13"/>
      <c r="DJ79" s="13"/>
      <c r="DK79" s="13"/>
      <c r="DL79" s="13"/>
      <c r="DM79" s="13"/>
      <c r="DN79" s="13"/>
      <c r="DO79" s="13"/>
      <c r="DP79" s="13"/>
      <c r="DQ79" s="13"/>
      <c r="DR79" s="13"/>
      <c r="DS79" s="13"/>
      <c r="DT79" s="13"/>
      <c r="DU79" s="13"/>
      <c r="DV79" s="13"/>
      <c r="DW79" s="13"/>
      <c r="DX79" s="13"/>
      <c r="DY79" s="13"/>
      <c r="DZ79" s="13"/>
      <c r="EA79" s="13"/>
      <c r="EB79" s="13"/>
      <c r="EC79" s="13"/>
      <c r="ED79" s="13"/>
      <c r="EE79" s="13"/>
      <c r="EF79" s="13"/>
      <c r="EG79" s="13"/>
      <c r="EH79" s="13"/>
      <c r="EI79" s="13"/>
      <c r="EJ79" s="13"/>
      <c r="EK79" s="13"/>
      <c r="EL79" s="13"/>
      <c r="EM79" s="13"/>
      <c r="EN79" s="13"/>
      <c r="EO79" s="13"/>
      <c r="EP79" s="13"/>
      <c r="EQ79" s="13"/>
      <c r="ER79" s="13"/>
      <c r="ES79" s="13"/>
      <c r="ET79" s="13"/>
      <c r="EU79" s="13"/>
      <c r="EV79" s="13"/>
      <c r="EW79" s="13"/>
      <c r="EX79" s="13"/>
      <c r="EY79" s="13"/>
      <c r="EZ79" s="13"/>
      <c r="FA79" s="13"/>
      <c r="FB79" s="13"/>
      <c r="FC79" s="13"/>
      <c r="FD79" s="13"/>
      <c r="FE79" s="13"/>
      <c r="FF79" s="13"/>
      <c r="FG79" s="13"/>
      <c r="FH79" s="13"/>
      <c r="FI79" s="13"/>
      <c r="FJ79" s="13"/>
      <c r="FK79" s="13"/>
      <c r="FL79" s="13"/>
      <c r="FM79" s="13"/>
      <c r="FN79" s="13"/>
      <c r="FO79" s="13"/>
    </row>
    <row r="80" spans="1:171" x14ac:dyDescent="0.2">
      <c r="A80" s="23"/>
      <c r="B80" s="23"/>
      <c r="C80" s="23"/>
      <c r="D80" s="23"/>
      <c r="E80" s="23"/>
      <c r="F80" s="23"/>
      <c r="G80" s="23"/>
      <c r="H80" s="23"/>
      <c r="I80" s="23"/>
      <c r="J80" s="23"/>
      <c r="K80" s="23"/>
    </row>
    <row r="81" spans="1:171" s="41" customFormat="1" x14ac:dyDescent="0.2">
      <c r="A81" s="23"/>
      <c r="B81" s="23"/>
      <c r="C81" s="23"/>
      <c r="D81" s="23"/>
      <c r="E81" s="23"/>
      <c r="F81" s="23"/>
      <c r="G81" s="23"/>
      <c r="H81" s="23"/>
      <c r="I81" s="23"/>
      <c r="J81" s="23"/>
      <c r="K81" s="23"/>
      <c r="L81" s="23"/>
      <c r="N81" s="39"/>
      <c r="R81" s="45"/>
      <c r="S81" s="45"/>
      <c r="T81" s="47"/>
      <c r="U81" s="47"/>
      <c r="V81" s="47"/>
      <c r="W81" s="47"/>
      <c r="X81" s="47"/>
      <c r="Y81" s="47"/>
      <c r="Z81" s="47"/>
      <c r="AA81" s="47"/>
      <c r="AB81" s="47"/>
      <c r="AC81" s="47"/>
      <c r="AD81" s="47"/>
      <c r="AE81" s="13"/>
      <c r="AF81" s="13"/>
      <c r="AG81" s="13"/>
      <c r="AH81" s="13"/>
      <c r="AI81" s="13"/>
      <c r="AJ81" s="13"/>
      <c r="AK81" s="13"/>
      <c r="AL81" s="13"/>
      <c r="AM81" s="13"/>
      <c r="AN81" s="13"/>
      <c r="AO81" s="13"/>
      <c r="AP81" s="13"/>
      <c r="AQ81" s="13"/>
      <c r="AR81" s="13"/>
      <c r="AS81" s="13"/>
      <c r="AT81" s="13"/>
      <c r="AU81" s="13"/>
      <c r="AV81" s="13"/>
      <c r="AW81" s="13"/>
      <c r="AX81" s="13"/>
      <c r="AY81" s="13"/>
      <c r="AZ81" s="13"/>
      <c r="BA81" s="13"/>
      <c r="BB81" s="13"/>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3"/>
      <c r="CA81" s="13"/>
      <c r="CB81" s="13"/>
      <c r="CC81" s="13"/>
      <c r="CD81" s="13"/>
      <c r="CE81" s="13"/>
      <c r="CF81" s="13"/>
      <c r="CG81" s="13"/>
      <c r="CH81" s="13"/>
      <c r="CI81" s="13"/>
      <c r="CJ81" s="13"/>
      <c r="CK81" s="13"/>
      <c r="CL81" s="13"/>
      <c r="CM81" s="13"/>
      <c r="CN81" s="13"/>
      <c r="CO81" s="13"/>
      <c r="CP81" s="13"/>
      <c r="CQ81" s="13"/>
      <c r="CR81" s="13"/>
      <c r="CS81" s="13"/>
      <c r="CT81" s="13"/>
      <c r="CU81" s="13"/>
      <c r="CV81" s="13"/>
      <c r="CW81" s="13"/>
      <c r="CX81" s="13"/>
      <c r="CY81" s="13"/>
      <c r="CZ81" s="13"/>
      <c r="DA81" s="13"/>
      <c r="DB81" s="13"/>
      <c r="DC81" s="13"/>
      <c r="DD81" s="13"/>
      <c r="DE81" s="13"/>
      <c r="DF81" s="13"/>
      <c r="DG81" s="13"/>
      <c r="DH81" s="13"/>
      <c r="DI81" s="13"/>
      <c r="DJ81" s="13"/>
      <c r="DK81" s="13"/>
      <c r="DL81" s="13"/>
      <c r="DM81" s="13"/>
      <c r="DN81" s="13"/>
      <c r="DO81" s="13"/>
      <c r="DP81" s="13"/>
      <c r="DQ81" s="13"/>
      <c r="DR81" s="13"/>
      <c r="DS81" s="13"/>
      <c r="DT81" s="13"/>
      <c r="DU81" s="13"/>
      <c r="DV81" s="13"/>
      <c r="DW81" s="13"/>
      <c r="DX81" s="13"/>
      <c r="DY81" s="13"/>
      <c r="DZ81" s="13"/>
      <c r="EA81" s="13"/>
      <c r="EB81" s="13"/>
      <c r="EC81" s="13"/>
      <c r="ED81" s="13"/>
      <c r="EE81" s="13"/>
      <c r="EF81" s="13"/>
      <c r="EG81" s="13"/>
      <c r="EH81" s="13"/>
      <c r="EI81" s="13"/>
      <c r="EJ81" s="13"/>
      <c r="EK81" s="13"/>
      <c r="EL81" s="13"/>
      <c r="EM81" s="13"/>
      <c r="EN81" s="13"/>
      <c r="EO81" s="13"/>
      <c r="EP81" s="13"/>
      <c r="EQ81" s="13"/>
      <c r="ER81" s="13"/>
      <c r="ES81" s="13"/>
      <c r="ET81" s="13"/>
      <c r="EU81" s="13"/>
      <c r="EV81" s="13"/>
      <c r="EW81" s="13"/>
      <c r="EX81" s="13"/>
      <c r="EY81" s="13"/>
      <c r="EZ81" s="13"/>
      <c r="FA81" s="13"/>
      <c r="FB81" s="13"/>
      <c r="FC81" s="13"/>
      <c r="FD81" s="13"/>
      <c r="FE81" s="13"/>
      <c r="FF81" s="13"/>
      <c r="FG81" s="13"/>
      <c r="FH81" s="13"/>
      <c r="FI81" s="13"/>
      <c r="FJ81" s="13"/>
      <c r="FK81" s="13"/>
      <c r="FL81" s="13"/>
      <c r="FM81" s="13"/>
      <c r="FN81" s="13"/>
      <c r="FO81" s="13"/>
    </row>
    <row r="82" spans="1:171" s="41" customFormat="1" x14ac:dyDescent="0.2">
      <c r="A82" s="23"/>
      <c r="B82" s="23"/>
      <c r="C82" s="23"/>
      <c r="D82" s="23"/>
      <c r="E82" s="23"/>
      <c r="F82" s="23"/>
      <c r="G82" s="23"/>
      <c r="H82" s="23"/>
      <c r="I82" s="23"/>
      <c r="J82" s="23"/>
      <c r="K82" s="23"/>
      <c r="L82" s="23"/>
      <c r="N82" s="39"/>
      <c r="R82" s="45"/>
      <c r="S82" s="45"/>
      <c r="T82" s="47"/>
      <c r="U82" s="47"/>
      <c r="V82" s="47"/>
      <c r="W82" s="47"/>
      <c r="X82" s="47"/>
      <c r="Y82" s="47"/>
      <c r="Z82" s="47"/>
      <c r="AA82" s="47"/>
      <c r="AB82" s="47"/>
      <c r="AC82" s="47"/>
      <c r="AD82" s="47"/>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c r="BF82" s="13"/>
      <c r="BG82" s="13"/>
      <c r="BH82" s="13"/>
      <c r="BI82" s="13"/>
      <c r="BJ82" s="13"/>
      <c r="BK82" s="13"/>
      <c r="BL82" s="13"/>
      <c r="BM82" s="13"/>
      <c r="BN82" s="13"/>
      <c r="BO82" s="13"/>
      <c r="BP82" s="13"/>
      <c r="BQ82" s="13"/>
      <c r="BR82" s="13"/>
      <c r="BS82" s="13"/>
      <c r="BT82" s="13"/>
      <c r="BU82" s="13"/>
      <c r="BV82" s="13"/>
      <c r="BW82" s="13"/>
      <c r="BX82" s="13"/>
      <c r="BY82" s="13"/>
      <c r="BZ82" s="13"/>
      <c r="CA82" s="13"/>
      <c r="CB82" s="13"/>
      <c r="CC82" s="13"/>
      <c r="CD82" s="13"/>
      <c r="CE82" s="13"/>
      <c r="CF82" s="13"/>
      <c r="CG82" s="13"/>
      <c r="CH82" s="13"/>
      <c r="CI82" s="13"/>
      <c r="CJ82" s="13"/>
      <c r="CK82" s="13"/>
      <c r="CL82" s="13"/>
      <c r="CM82" s="13"/>
      <c r="CN82" s="13"/>
      <c r="CO82" s="13"/>
      <c r="CP82" s="13"/>
      <c r="CQ82" s="13"/>
      <c r="CR82" s="13"/>
      <c r="CS82" s="13"/>
      <c r="CT82" s="13"/>
      <c r="CU82" s="13"/>
      <c r="CV82" s="13"/>
      <c r="CW82" s="13"/>
      <c r="CX82" s="13"/>
      <c r="CY82" s="13"/>
      <c r="CZ82" s="13"/>
      <c r="DA82" s="13"/>
      <c r="DB82" s="13"/>
      <c r="DC82" s="13"/>
      <c r="DD82" s="13"/>
      <c r="DE82" s="13"/>
      <c r="DF82" s="13"/>
      <c r="DG82" s="13"/>
      <c r="DH82" s="13"/>
      <c r="DI82" s="13"/>
      <c r="DJ82" s="13"/>
      <c r="DK82" s="13"/>
      <c r="DL82" s="13"/>
      <c r="DM82" s="13"/>
      <c r="DN82" s="13"/>
      <c r="DO82" s="13"/>
      <c r="DP82" s="13"/>
      <c r="DQ82" s="13"/>
      <c r="DR82" s="13"/>
      <c r="DS82" s="13"/>
      <c r="DT82" s="13"/>
      <c r="DU82" s="13"/>
      <c r="DV82" s="13"/>
      <c r="DW82" s="13"/>
      <c r="DX82" s="13"/>
      <c r="DY82" s="13"/>
      <c r="DZ82" s="13"/>
      <c r="EA82" s="13"/>
      <c r="EB82" s="13"/>
      <c r="EC82" s="13"/>
      <c r="ED82" s="13"/>
      <c r="EE82" s="13"/>
      <c r="EF82" s="13"/>
      <c r="EG82" s="13"/>
      <c r="EH82" s="13"/>
      <c r="EI82" s="13"/>
      <c r="EJ82" s="13"/>
      <c r="EK82" s="13"/>
      <c r="EL82" s="13"/>
      <c r="EM82" s="13"/>
      <c r="EN82" s="13"/>
      <c r="EO82" s="13"/>
      <c r="EP82" s="13"/>
      <c r="EQ82" s="13"/>
      <c r="ER82" s="13"/>
      <c r="ES82" s="13"/>
      <c r="ET82" s="13"/>
      <c r="EU82" s="13"/>
      <c r="EV82" s="13"/>
      <c r="EW82" s="13"/>
      <c r="EX82" s="13"/>
      <c r="EY82" s="13"/>
      <c r="EZ82" s="13"/>
      <c r="FA82" s="13"/>
      <c r="FB82" s="13"/>
      <c r="FC82" s="13"/>
      <c r="FD82" s="13"/>
      <c r="FE82" s="13"/>
      <c r="FF82" s="13"/>
      <c r="FG82" s="13"/>
      <c r="FH82" s="13"/>
      <c r="FI82" s="13"/>
      <c r="FJ82" s="13"/>
      <c r="FK82" s="13"/>
      <c r="FL82" s="13"/>
      <c r="FM82" s="13"/>
      <c r="FN82" s="13"/>
      <c r="FO82" s="13"/>
    </row>
    <row r="83" spans="1:171" s="41" customFormat="1" x14ac:dyDescent="0.2">
      <c r="A83" s="5"/>
      <c r="B83" s="55"/>
      <c r="C83" s="23"/>
      <c r="D83" s="23"/>
      <c r="E83" s="23"/>
      <c r="F83" s="23"/>
      <c r="G83" s="23"/>
      <c r="H83" s="23"/>
      <c r="I83" s="23"/>
      <c r="J83" s="23"/>
      <c r="K83" s="23"/>
      <c r="L83" s="23"/>
      <c r="N83" s="39"/>
      <c r="R83" s="45"/>
      <c r="S83" s="45"/>
      <c r="T83" s="47"/>
      <c r="U83" s="47"/>
      <c r="V83" s="47"/>
      <c r="W83" s="47"/>
      <c r="X83" s="47"/>
      <c r="Y83" s="47"/>
      <c r="Z83" s="47"/>
      <c r="AA83" s="47"/>
      <c r="AB83" s="47"/>
      <c r="AC83" s="47"/>
      <c r="AD83" s="47"/>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3"/>
      <c r="DE83" s="13"/>
      <c r="DF83" s="13"/>
      <c r="DG83" s="13"/>
      <c r="DH83" s="13"/>
      <c r="DI83" s="13"/>
      <c r="DJ83" s="13"/>
      <c r="DK83" s="13"/>
      <c r="DL83" s="13"/>
      <c r="DM83" s="13"/>
      <c r="DN83" s="13"/>
      <c r="DO83" s="13"/>
      <c r="DP83" s="13"/>
      <c r="DQ83" s="13"/>
      <c r="DR83" s="13"/>
      <c r="DS83" s="13"/>
      <c r="DT83" s="13"/>
      <c r="DU83" s="13"/>
      <c r="DV83" s="13"/>
      <c r="DW83" s="13"/>
      <c r="DX83" s="13"/>
      <c r="DY83" s="13"/>
      <c r="DZ83" s="13"/>
      <c r="EA83" s="13"/>
      <c r="EB83" s="13"/>
      <c r="EC83" s="13"/>
      <c r="ED83" s="13"/>
      <c r="EE83" s="13"/>
      <c r="EF83" s="13"/>
      <c r="EG83" s="13"/>
      <c r="EH83" s="13"/>
      <c r="EI83" s="13"/>
      <c r="EJ83" s="13"/>
      <c r="EK83" s="13"/>
      <c r="EL83" s="13"/>
      <c r="EM83" s="13"/>
      <c r="EN83" s="13"/>
      <c r="EO83" s="13"/>
      <c r="EP83" s="13"/>
      <c r="EQ83" s="13"/>
      <c r="ER83" s="13"/>
      <c r="ES83" s="13"/>
      <c r="ET83" s="13"/>
      <c r="EU83" s="13"/>
      <c r="EV83" s="13"/>
      <c r="EW83" s="13"/>
      <c r="EX83" s="13"/>
      <c r="EY83" s="13"/>
      <c r="EZ83" s="13"/>
      <c r="FA83" s="13"/>
      <c r="FB83" s="13"/>
      <c r="FC83" s="13"/>
      <c r="FD83" s="13"/>
      <c r="FE83" s="13"/>
      <c r="FF83" s="13"/>
      <c r="FG83" s="13"/>
      <c r="FH83" s="13"/>
      <c r="FI83" s="13"/>
      <c r="FJ83" s="13"/>
      <c r="FK83" s="13"/>
      <c r="FL83" s="13"/>
      <c r="FM83" s="13"/>
      <c r="FN83" s="13"/>
      <c r="FO83" s="13"/>
    </row>
    <row r="84" spans="1:171" s="41" customFormat="1" x14ac:dyDescent="0.2">
      <c r="A84" s="23"/>
      <c r="B84" s="23"/>
      <c r="C84" s="23"/>
      <c r="D84" s="23"/>
      <c r="E84" s="23"/>
      <c r="F84" s="23"/>
      <c r="G84" s="23"/>
      <c r="H84" s="23"/>
      <c r="I84" s="23"/>
      <c r="J84" s="23"/>
      <c r="K84" s="23"/>
      <c r="L84" s="23"/>
      <c r="N84" s="39"/>
      <c r="R84" s="45"/>
      <c r="S84" s="45"/>
      <c r="T84" s="47"/>
      <c r="U84" s="47"/>
      <c r="V84" s="47"/>
      <c r="W84" s="47"/>
      <c r="X84" s="47"/>
      <c r="Y84" s="47"/>
      <c r="Z84" s="47"/>
      <c r="AA84" s="47"/>
      <c r="AB84" s="47"/>
      <c r="AC84" s="47"/>
      <c r="AD84" s="47"/>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R84" s="13"/>
      <c r="BS84" s="13"/>
      <c r="BT84" s="13"/>
      <c r="BU84" s="13"/>
      <c r="BV84" s="13"/>
      <c r="BW84" s="13"/>
      <c r="BX84" s="13"/>
      <c r="BY84" s="13"/>
      <c r="BZ84" s="13"/>
      <c r="CA84" s="13"/>
      <c r="CB84" s="13"/>
      <c r="CC84" s="13"/>
      <c r="CD84" s="13"/>
      <c r="CE84" s="13"/>
      <c r="CF84" s="13"/>
      <c r="CG84" s="13"/>
      <c r="CH84" s="13"/>
      <c r="CI84" s="13"/>
      <c r="CJ84" s="13"/>
      <c r="CK84" s="13"/>
      <c r="CL84" s="13"/>
      <c r="CM84" s="13"/>
      <c r="CN84" s="13"/>
      <c r="CO84" s="13"/>
      <c r="CP84" s="13"/>
      <c r="CQ84" s="13"/>
      <c r="CR84" s="13"/>
      <c r="CS84" s="13"/>
      <c r="CT84" s="13"/>
      <c r="CU84" s="13"/>
      <c r="CV84" s="13"/>
      <c r="CW84" s="13"/>
      <c r="CX84" s="13"/>
      <c r="CY84" s="13"/>
      <c r="CZ84" s="13"/>
      <c r="DA84" s="13"/>
      <c r="DB84" s="13"/>
      <c r="DC84" s="13"/>
      <c r="DD84" s="13"/>
      <c r="DE84" s="13"/>
      <c r="DF84" s="13"/>
      <c r="DG84" s="13"/>
      <c r="DH84" s="13"/>
      <c r="DI84" s="13"/>
      <c r="DJ84" s="13"/>
      <c r="DK84" s="13"/>
      <c r="DL84" s="13"/>
      <c r="DM84" s="13"/>
      <c r="DN84" s="13"/>
      <c r="DO84" s="13"/>
      <c r="DP84" s="13"/>
      <c r="DQ84" s="13"/>
      <c r="DR84" s="13"/>
      <c r="DS84" s="13"/>
      <c r="DT84" s="13"/>
      <c r="DU84" s="13"/>
      <c r="DV84" s="13"/>
      <c r="DW84" s="13"/>
      <c r="DX84" s="13"/>
      <c r="DY84" s="13"/>
      <c r="DZ84" s="13"/>
      <c r="EA84" s="13"/>
      <c r="EB84" s="13"/>
      <c r="EC84" s="13"/>
      <c r="ED84" s="13"/>
      <c r="EE84" s="13"/>
      <c r="EF84" s="13"/>
      <c r="EG84" s="13"/>
      <c r="EH84" s="13"/>
      <c r="EI84" s="13"/>
      <c r="EJ84" s="13"/>
      <c r="EK84" s="13"/>
      <c r="EL84" s="13"/>
      <c r="EM84" s="13"/>
      <c r="EN84" s="13"/>
      <c r="EO84" s="13"/>
      <c r="EP84" s="13"/>
      <c r="EQ84" s="13"/>
      <c r="ER84" s="13"/>
      <c r="ES84" s="13"/>
      <c r="ET84" s="13"/>
      <c r="EU84" s="13"/>
      <c r="EV84" s="13"/>
      <c r="EW84" s="13"/>
      <c r="EX84" s="13"/>
      <c r="EY84" s="13"/>
      <c r="EZ84" s="13"/>
      <c r="FA84" s="13"/>
      <c r="FB84" s="13"/>
      <c r="FC84" s="13"/>
      <c r="FD84" s="13"/>
      <c r="FE84" s="13"/>
      <c r="FF84" s="13"/>
      <c r="FG84" s="13"/>
      <c r="FH84" s="13"/>
      <c r="FI84" s="13"/>
      <c r="FJ84" s="13"/>
      <c r="FK84" s="13"/>
      <c r="FL84" s="13"/>
      <c r="FM84" s="13"/>
      <c r="FN84" s="13"/>
      <c r="FO84" s="13"/>
    </row>
    <row r="85" spans="1:171" s="23" customFormat="1" x14ac:dyDescent="0.2">
      <c r="A85" s="6"/>
      <c r="B85" s="5"/>
      <c r="L85" s="41"/>
      <c r="M85" s="41"/>
      <c r="N85" s="45"/>
      <c r="O85" s="45"/>
      <c r="P85" s="47"/>
      <c r="Q85" s="47"/>
      <c r="R85" s="47"/>
      <c r="S85" s="45"/>
      <c r="T85" s="47"/>
      <c r="U85" s="47"/>
      <c r="V85" s="47"/>
      <c r="W85" s="47"/>
      <c r="X85" s="47"/>
      <c r="Y85" s="47"/>
      <c r="Z85" s="47"/>
      <c r="AA85" s="47"/>
      <c r="AB85" s="47"/>
      <c r="AC85" s="47"/>
      <c r="AD85" s="47"/>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R85" s="13"/>
      <c r="BS85" s="13"/>
      <c r="BT85" s="13"/>
      <c r="BU85" s="13"/>
      <c r="BV85" s="13"/>
      <c r="BW85" s="13"/>
      <c r="BX85" s="13"/>
      <c r="BY85" s="13"/>
      <c r="BZ85" s="13"/>
      <c r="CA85" s="13"/>
      <c r="CB85" s="13"/>
      <c r="CC85" s="13"/>
      <c r="CD85" s="13"/>
      <c r="CE85" s="13"/>
      <c r="CF85" s="13"/>
      <c r="CG85" s="13"/>
      <c r="CH85" s="13"/>
      <c r="CI85" s="13"/>
      <c r="CJ85" s="13"/>
      <c r="CK85" s="13"/>
      <c r="CL85" s="13"/>
      <c r="CM85" s="13"/>
      <c r="CN85" s="13"/>
      <c r="CO85" s="13"/>
      <c r="CP85" s="13"/>
      <c r="CQ85" s="13"/>
      <c r="CR85" s="13"/>
      <c r="CS85" s="13"/>
      <c r="CT85" s="13"/>
      <c r="CU85" s="13"/>
      <c r="CV85" s="13"/>
      <c r="CW85" s="13"/>
      <c r="CX85" s="13"/>
      <c r="CY85" s="13"/>
      <c r="CZ85" s="13"/>
      <c r="DA85" s="13"/>
      <c r="DB85" s="13"/>
      <c r="DC85" s="13"/>
      <c r="DD85" s="13"/>
      <c r="DE85" s="13"/>
      <c r="DF85" s="13"/>
      <c r="DG85" s="13"/>
      <c r="DH85" s="13"/>
      <c r="DI85" s="13"/>
      <c r="DJ85" s="13"/>
      <c r="DK85" s="13"/>
      <c r="DL85" s="13"/>
      <c r="DM85" s="13"/>
      <c r="DN85" s="13"/>
      <c r="DO85" s="13"/>
      <c r="DP85" s="13"/>
      <c r="DQ85" s="13"/>
      <c r="DR85" s="13"/>
      <c r="DS85" s="13"/>
      <c r="DT85" s="13"/>
      <c r="DU85" s="13"/>
      <c r="DV85" s="13"/>
      <c r="DW85" s="13"/>
      <c r="DX85" s="13"/>
      <c r="DY85" s="13"/>
      <c r="DZ85" s="13"/>
      <c r="EA85" s="13"/>
      <c r="EB85" s="13"/>
      <c r="EC85" s="13"/>
      <c r="ED85" s="13"/>
      <c r="EE85" s="13"/>
      <c r="EF85" s="13"/>
      <c r="EG85" s="13"/>
      <c r="EH85" s="13"/>
      <c r="EI85" s="13"/>
      <c r="EJ85" s="13"/>
      <c r="EK85" s="13"/>
      <c r="EL85" s="13"/>
      <c r="EM85" s="13"/>
      <c r="EN85" s="13"/>
      <c r="EO85" s="13"/>
      <c r="EP85" s="13"/>
      <c r="EQ85" s="13"/>
      <c r="ER85" s="13"/>
      <c r="ES85" s="13"/>
      <c r="ET85" s="13"/>
      <c r="EU85" s="13"/>
      <c r="EV85" s="13"/>
      <c r="EW85" s="13"/>
      <c r="EX85" s="13"/>
      <c r="EY85" s="13"/>
      <c r="EZ85" s="13"/>
      <c r="FA85" s="13"/>
      <c r="FB85" s="13"/>
      <c r="FC85" s="13"/>
      <c r="FD85" s="13"/>
      <c r="FE85" s="13"/>
      <c r="FF85" s="13"/>
      <c r="FG85" s="13"/>
      <c r="FH85" s="13"/>
      <c r="FI85" s="13"/>
      <c r="FJ85" s="13"/>
      <c r="FK85" s="13"/>
      <c r="FL85" s="13"/>
      <c r="FM85" s="13"/>
      <c r="FN85" s="13"/>
      <c r="FO85" s="13"/>
    </row>
    <row r="86" spans="1:171" s="23" customFormat="1" x14ac:dyDescent="0.2">
      <c r="A86" s="6"/>
      <c r="B86" s="5"/>
      <c r="L86" s="41"/>
      <c r="M86" s="41"/>
      <c r="N86" s="45"/>
      <c r="O86" s="45"/>
      <c r="P86" s="47"/>
      <c r="Q86" s="47"/>
      <c r="R86" s="47"/>
      <c r="S86" s="45"/>
      <c r="T86" s="47"/>
      <c r="U86" s="47"/>
      <c r="V86" s="47"/>
      <c r="W86" s="47"/>
      <c r="X86" s="47"/>
      <c r="Y86" s="47"/>
      <c r="Z86" s="47"/>
      <c r="AA86" s="47"/>
      <c r="AB86" s="47"/>
      <c r="AC86" s="47"/>
      <c r="AD86" s="47"/>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3"/>
      <c r="FH86" s="13"/>
      <c r="FI86" s="13"/>
      <c r="FJ86" s="13"/>
      <c r="FK86" s="13"/>
      <c r="FL86" s="13"/>
      <c r="FM86" s="13"/>
      <c r="FN86" s="13"/>
      <c r="FO86" s="13"/>
    </row>
    <row r="87" spans="1:171" s="23" customFormat="1" x14ac:dyDescent="0.2">
      <c r="A87" s="6"/>
      <c r="B87" s="70"/>
      <c r="L87" s="71"/>
      <c r="M87" s="41"/>
      <c r="N87" s="45"/>
      <c r="O87" s="45"/>
      <c r="P87" s="47"/>
      <c r="Q87" s="47"/>
      <c r="R87" s="47"/>
      <c r="S87" s="45"/>
      <c r="T87" s="47"/>
      <c r="U87" s="47"/>
      <c r="V87" s="47"/>
      <c r="W87" s="47"/>
      <c r="X87" s="47"/>
      <c r="Y87" s="47"/>
      <c r="Z87" s="47"/>
      <c r="AA87" s="47"/>
      <c r="AB87" s="47"/>
      <c r="AC87" s="47"/>
      <c r="AD87" s="47"/>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R87" s="13"/>
      <c r="BS87" s="13"/>
      <c r="BT87" s="13"/>
      <c r="BU87" s="13"/>
      <c r="BV87" s="13"/>
      <c r="BW87" s="13"/>
      <c r="BX87" s="13"/>
      <c r="BY87" s="13"/>
      <c r="BZ87" s="13"/>
      <c r="CA87" s="13"/>
      <c r="CB87" s="13"/>
      <c r="CC87" s="13"/>
      <c r="CD87" s="13"/>
      <c r="CE87" s="13"/>
      <c r="CF87" s="13"/>
      <c r="CG87" s="13"/>
      <c r="CH87" s="13"/>
      <c r="CI87" s="13"/>
      <c r="CJ87" s="13"/>
      <c r="CK87" s="13"/>
      <c r="CL87" s="13"/>
      <c r="CM87" s="13"/>
      <c r="CN87" s="13"/>
      <c r="CO87" s="13"/>
      <c r="CP87" s="13"/>
      <c r="CQ87" s="13"/>
      <c r="CR87" s="13"/>
      <c r="CS87" s="13"/>
      <c r="CT87" s="13"/>
      <c r="CU87" s="13"/>
      <c r="CV87" s="13"/>
      <c r="CW87" s="13"/>
      <c r="CX87" s="13"/>
      <c r="CY87" s="13"/>
      <c r="CZ87" s="13"/>
      <c r="DA87" s="13"/>
      <c r="DB87" s="13"/>
      <c r="DC87" s="13"/>
      <c r="DD87" s="13"/>
      <c r="DE87" s="13"/>
      <c r="DF87" s="13"/>
      <c r="DG87" s="13"/>
      <c r="DH87" s="13"/>
      <c r="DI87" s="13"/>
      <c r="DJ87" s="13"/>
      <c r="DK87" s="13"/>
      <c r="DL87" s="13"/>
      <c r="DM87" s="13"/>
      <c r="DN87" s="13"/>
      <c r="DO87" s="13"/>
      <c r="DP87" s="13"/>
      <c r="DQ87" s="13"/>
      <c r="DR87" s="13"/>
      <c r="DS87" s="13"/>
      <c r="DT87" s="13"/>
      <c r="DU87" s="13"/>
      <c r="DV87" s="13"/>
      <c r="DW87" s="13"/>
      <c r="DX87" s="13"/>
      <c r="DY87" s="13"/>
      <c r="DZ87" s="13"/>
      <c r="EA87" s="13"/>
      <c r="EB87" s="13"/>
      <c r="EC87" s="13"/>
      <c r="ED87" s="13"/>
      <c r="EE87" s="13"/>
      <c r="EF87" s="13"/>
      <c r="EG87" s="13"/>
      <c r="EH87" s="13"/>
      <c r="EI87" s="13"/>
      <c r="EJ87" s="13"/>
      <c r="EK87" s="13"/>
      <c r="EL87" s="13"/>
      <c r="EM87" s="13"/>
      <c r="EN87" s="13"/>
      <c r="EO87" s="13"/>
      <c r="EP87" s="13"/>
      <c r="EQ87" s="13"/>
      <c r="ER87" s="13"/>
      <c r="ES87" s="13"/>
      <c r="ET87" s="13"/>
      <c r="EU87" s="13"/>
      <c r="EV87" s="13"/>
      <c r="EW87" s="13"/>
      <c r="EX87" s="13"/>
      <c r="EY87" s="13"/>
      <c r="EZ87" s="13"/>
      <c r="FA87" s="13"/>
      <c r="FB87" s="13"/>
      <c r="FC87" s="13"/>
      <c r="FD87" s="13"/>
      <c r="FE87" s="13"/>
      <c r="FF87" s="13"/>
      <c r="FG87" s="13"/>
      <c r="FH87" s="13"/>
      <c r="FI87" s="13"/>
      <c r="FJ87" s="13"/>
      <c r="FK87" s="13"/>
      <c r="FL87" s="13"/>
      <c r="FM87" s="13"/>
      <c r="FN87" s="13"/>
      <c r="FO87" s="13"/>
    </row>
    <row r="88" spans="1:171" s="23" customFormat="1" x14ac:dyDescent="0.2">
      <c r="A88" s="5"/>
      <c r="B88" s="5"/>
      <c r="C88" s="5"/>
      <c r="L88" s="45"/>
      <c r="M88" s="45"/>
      <c r="N88" s="47"/>
      <c r="O88" s="47"/>
      <c r="P88" s="47"/>
      <c r="Q88" s="45"/>
      <c r="R88" s="47"/>
      <c r="S88" s="47"/>
      <c r="T88" s="47"/>
      <c r="U88" s="47"/>
      <c r="V88" s="47"/>
      <c r="W88" s="47"/>
      <c r="X88" s="47"/>
      <c r="Y88" s="47"/>
      <c r="Z88" s="47"/>
      <c r="AA88" s="47"/>
      <c r="AB88" s="47"/>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R88" s="13"/>
      <c r="BS88" s="13"/>
      <c r="BT88" s="13"/>
      <c r="BU88" s="13"/>
      <c r="BV88" s="13"/>
      <c r="BW88" s="13"/>
      <c r="BX88" s="13"/>
      <c r="BY88" s="13"/>
      <c r="BZ88" s="13"/>
      <c r="CA88" s="13"/>
      <c r="CB88" s="13"/>
      <c r="CC88" s="13"/>
      <c r="CD88" s="13"/>
      <c r="CE88" s="13"/>
      <c r="CF88" s="13"/>
      <c r="CG88" s="13"/>
      <c r="CH88" s="13"/>
      <c r="CI88" s="13"/>
      <c r="CJ88" s="13"/>
      <c r="CK88" s="13"/>
      <c r="CL88" s="13"/>
      <c r="CM88" s="13"/>
      <c r="CN88" s="13"/>
      <c r="CO88" s="13"/>
      <c r="CP88" s="13"/>
      <c r="CQ88" s="13"/>
      <c r="CR88" s="13"/>
      <c r="CS88" s="13"/>
      <c r="CT88" s="13"/>
      <c r="CU88" s="13"/>
      <c r="CV88" s="13"/>
      <c r="CW88" s="13"/>
      <c r="CX88" s="13"/>
      <c r="CY88" s="13"/>
      <c r="CZ88" s="13"/>
      <c r="DA88" s="13"/>
      <c r="DB88" s="13"/>
      <c r="DC88" s="13"/>
      <c r="DD88" s="13"/>
      <c r="DE88" s="13"/>
      <c r="DF88" s="13"/>
      <c r="DG88" s="13"/>
      <c r="DH88" s="13"/>
      <c r="DI88" s="13"/>
      <c r="DJ88" s="13"/>
      <c r="DK88" s="13"/>
      <c r="DL88" s="13"/>
      <c r="DM88" s="13"/>
      <c r="DN88" s="13"/>
      <c r="DO88" s="13"/>
      <c r="DP88" s="13"/>
      <c r="DQ88" s="13"/>
      <c r="DR88" s="13"/>
      <c r="DS88" s="13"/>
      <c r="DT88" s="13"/>
      <c r="DU88" s="13"/>
      <c r="DV88" s="13"/>
      <c r="DW88" s="13"/>
      <c r="DX88" s="13"/>
      <c r="DY88" s="13"/>
      <c r="DZ88" s="13"/>
      <c r="EA88" s="13"/>
      <c r="EB88" s="13"/>
      <c r="EC88" s="13"/>
      <c r="ED88" s="13"/>
      <c r="EE88" s="13"/>
      <c r="EF88" s="13"/>
      <c r="EG88" s="13"/>
      <c r="EH88" s="13"/>
      <c r="EI88" s="13"/>
      <c r="EJ88" s="13"/>
      <c r="EK88" s="13"/>
      <c r="EL88" s="13"/>
      <c r="EM88" s="13"/>
      <c r="EN88" s="13"/>
      <c r="EO88" s="13"/>
      <c r="EP88" s="13"/>
      <c r="EQ88" s="13"/>
      <c r="ER88" s="13"/>
      <c r="ES88" s="13"/>
      <c r="ET88" s="13"/>
      <c r="EU88" s="13"/>
      <c r="EV88" s="13"/>
      <c r="EW88" s="13"/>
      <c r="EX88" s="13"/>
      <c r="EY88" s="13"/>
      <c r="EZ88" s="13"/>
      <c r="FA88" s="13"/>
      <c r="FB88" s="13"/>
      <c r="FC88" s="13"/>
      <c r="FD88" s="13"/>
      <c r="FE88" s="13"/>
      <c r="FF88" s="13"/>
      <c r="FG88" s="13"/>
      <c r="FH88" s="13"/>
      <c r="FI88" s="13"/>
      <c r="FJ88" s="13"/>
      <c r="FK88" s="13"/>
      <c r="FL88" s="13"/>
      <c r="FM88" s="13"/>
    </row>
    <row r="89" spans="1:171" s="23" customFormat="1" x14ac:dyDescent="0.2">
      <c r="A89" s="2"/>
      <c r="B89" s="72"/>
      <c r="C89" s="73"/>
      <c r="L89" s="45"/>
      <c r="M89" s="45"/>
      <c r="N89" s="47"/>
      <c r="O89" s="47"/>
      <c r="P89" s="47"/>
      <c r="Q89" s="45"/>
      <c r="R89" s="47"/>
      <c r="S89" s="47"/>
      <c r="T89" s="47"/>
      <c r="U89" s="47"/>
      <c r="V89" s="47"/>
      <c r="W89" s="47"/>
      <c r="X89" s="47"/>
      <c r="Y89" s="47"/>
      <c r="Z89" s="47"/>
      <c r="AA89" s="47"/>
      <c r="AB89" s="47"/>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3"/>
      <c r="CF89" s="13"/>
      <c r="CG89" s="13"/>
      <c r="CH89" s="13"/>
      <c r="CI89" s="13"/>
      <c r="CJ89" s="13"/>
      <c r="CK89" s="13"/>
      <c r="CL89" s="13"/>
      <c r="CM89" s="13"/>
      <c r="CN89" s="13"/>
      <c r="CO89" s="13"/>
      <c r="CP89" s="13"/>
      <c r="CQ89" s="13"/>
      <c r="CR89" s="13"/>
      <c r="CS89" s="13"/>
      <c r="CT89" s="13"/>
      <c r="CU89" s="13"/>
      <c r="CV89" s="13"/>
      <c r="CW89" s="13"/>
      <c r="CX89" s="13"/>
      <c r="CY89" s="13"/>
      <c r="CZ89" s="13"/>
      <c r="DA89" s="13"/>
      <c r="DB89" s="13"/>
      <c r="DC89" s="13"/>
      <c r="DD89" s="13"/>
      <c r="DE89" s="13"/>
      <c r="DF89" s="13"/>
      <c r="DG89" s="13"/>
      <c r="DH89" s="13"/>
      <c r="DI89" s="13"/>
      <c r="DJ89" s="13"/>
      <c r="DK89" s="13"/>
      <c r="DL89" s="13"/>
      <c r="DM89" s="13"/>
      <c r="DN89" s="13"/>
      <c r="DO89" s="13"/>
      <c r="DP89" s="13"/>
      <c r="DQ89" s="13"/>
      <c r="DR89" s="13"/>
      <c r="DS89" s="13"/>
      <c r="DT89" s="13"/>
      <c r="DU89" s="13"/>
      <c r="DV89" s="13"/>
      <c r="DW89" s="13"/>
      <c r="DX89" s="13"/>
      <c r="DY89" s="13"/>
      <c r="DZ89" s="13"/>
      <c r="EA89" s="13"/>
      <c r="EB89" s="13"/>
      <c r="EC89" s="13"/>
      <c r="ED89" s="13"/>
      <c r="EE89" s="13"/>
      <c r="EF89" s="13"/>
      <c r="EG89" s="13"/>
      <c r="EH89" s="13"/>
      <c r="EI89" s="13"/>
      <c r="EJ89" s="13"/>
      <c r="EK89" s="13"/>
      <c r="EL89" s="13"/>
      <c r="EM89" s="13"/>
      <c r="EN89" s="13"/>
      <c r="EO89" s="13"/>
      <c r="EP89" s="13"/>
      <c r="EQ89" s="13"/>
      <c r="ER89" s="13"/>
      <c r="ES89" s="13"/>
      <c r="ET89" s="13"/>
      <c r="EU89" s="13"/>
      <c r="EV89" s="13"/>
      <c r="EW89" s="13"/>
      <c r="EX89" s="13"/>
      <c r="EY89" s="13"/>
      <c r="EZ89" s="13"/>
      <c r="FA89" s="13"/>
      <c r="FB89" s="13"/>
      <c r="FC89" s="13"/>
      <c r="FD89" s="13"/>
      <c r="FE89" s="13"/>
      <c r="FF89" s="13"/>
      <c r="FG89" s="13"/>
      <c r="FH89" s="13"/>
      <c r="FI89" s="13"/>
      <c r="FJ89" s="13"/>
      <c r="FK89" s="13"/>
      <c r="FL89" s="13"/>
      <c r="FM89" s="13"/>
    </row>
    <row r="90" spans="1:171" s="23" customFormat="1" x14ac:dyDescent="0.2">
      <c r="A90" s="6"/>
      <c r="B90" s="70"/>
      <c r="C90" s="5"/>
      <c r="D90" s="5"/>
      <c r="E90" s="74"/>
      <c r="F90" s="1"/>
      <c r="G90" s="5"/>
      <c r="H90" s="5"/>
      <c r="I90" s="5"/>
      <c r="J90" s="58"/>
      <c r="K90" s="1"/>
      <c r="L90" s="45"/>
      <c r="M90" s="45"/>
      <c r="N90" s="47"/>
      <c r="O90" s="47"/>
      <c r="P90" s="47"/>
      <c r="Q90" s="45"/>
      <c r="R90" s="47"/>
      <c r="S90" s="47"/>
      <c r="T90" s="47"/>
      <c r="U90" s="47"/>
      <c r="V90" s="47"/>
      <c r="W90" s="47"/>
      <c r="X90" s="47"/>
      <c r="Y90" s="47"/>
      <c r="Z90" s="47"/>
      <c r="AA90" s="47"/>
      <c r="AB90" s="47"/>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3"/>
      <c r="CA90" s="13"/>
      <c r="CB90" s="13"/>
      <c r="CC90" s="13"/>
      <c r="CD90" s="13"/>
      <c r="CE90" s="13"/>
      <c r="CF90" s="13"/>
      <c r="CG90" s="13"/>
      <c r="CH90" s="13"/>
      <c r="CI90" s="13"/>
      <c r="CJ90" s="13"/>
      <c r="CK90" s="13"/>
      <c r="CL90" s="13"/>
      <c r="CM90" s="13"/>
      <c r="CN90" s="13"/>
      <c r="CO90" s="13"/>
      <c r="CP90" s="13"/>
      <c r="CQ90" s="13"/>
      <c r="CR90" s="13"/>
      <c r="CS90" s="13"/>
      <c r="CT90" s="13"/>
      <c r="CU90" s="13"/>
      <c r="CV90" s="13"/>
      <c r="CW90" s="13"/>
      <c r="CX90" s="13"/>
      <c r="CY90" s="13"/>
      <c r="CZ90" s="13"/>
      <c r="DA90" s="13"/>
      <c r="DB90" s="13"/>
      <c r="DC90" s="13"/>
      <c r="DD90" s="13"/>
      <c r="DE90" s="13"/>
      <c r="DF90" s="13"/>
      <c r="DG90" s="13"/>
      <c r="DH90" s="13"/>
      <c r="DI90" s="13"/>
      <c r="DJ90" s="13"/>
      <c r="DK90" s="13"/>
      <c r="DL90" s="13"/>
      <c r="DM90" s="13"/>
      <c r="DN90" s="13"/>
      <c r="DO90" s="13"/>
      <c r="DP90" s="13"/>
      <c r="DQ90" s="13"/>
      <c r="DR90" s="13"/>
      <c r="DS90" s="13"/>
      <c r="DT90" s="13"/>
      <c r="DU90" s="13"/>
      <c r="DV90" s="13"/>
      <c r="DW90" s="13"/>
      <c r="DX90" s="13"/>
      <c r="DY90" s="13"/>
      <c r="DZ90" s="13"/>
      <c r="EA90" s="13"/>
      <c r="EB90" s="13"/>
      <c r="EC90" s="13"/>
      <c r="ED90" s="13"/>
      <c r="EE90" s="13"/>
      <c r="EF90" s="13"/>
      <c r="EG90" s="13"/>
      <c r="EH90" s="13"/>
      <c r="EI90" s="13"/>
      <c r="EJ90" s="13"/>
      <c r="EK90" s="13"/>
      <c r="EL90" s="13"/>
      <c r="EM90" s="13"/>
      <c r="EN90" s="13"/>
      <c r="EO90" s="13"/>
      <c r="EP90" s="13"/>
      <c r="EQ90" s="13"/>
      <c r="ER90" s="13"/>
      <c r="ES90" s="13"/>
      <c r="ET90" s="13"/>
      <c r="EU90" s="13"/>
      <c r="EV90" s="13"/>
      <c r="EW90" s="13"/>
      <c r="EX90" s="13"/>
      <c r="EY90" s="13"/>
      <c r="EZ90" s="13"/>
      <c r="FA90" s="13"/>
      <c r="FB90" s="13"/>
      <c r="FC90" s="13"/>
      <c r="FD90" s="13"/>
      <c r="FE90" s="13"/>
      <c r="FF90" s="13"/>
      <c r="FG90" s="13"/>
      <c r="FH90" s="13"/>
      <c r="FI90" s="13"/>
      <c r="FJ90" s="13"/>
      <c r="FK90" s="13"/>
      <c r="FL90" s="13"/>
      <c r="FM90" s="13"/>
    </row>
    <row r="91" spans="1:171" s="23" customFormat="1" x14ac:dyDescent="0.2">
      <c r="A91" s="2"/>
      <c r="B91" s="70"/>
      <c r="C91" s="5"/>
      <c r="F91" s="5"/>
      <c r="G91" s="5"/>
      <c r="H91" s="5"/>
      <c r="I91" s="5"/>
      <c r="J91" s="5"/>
      <c r="K91" s="5"/>
      <c r="L91" s="45"/>
      <c r="M91" s="45"/>
      <c r="N91" s="47"/>
      <c r="O91" s="47"/>
      <c r="P91" s="47"/>
      <c r="Q91" s="45"/>
      <c r="R91" s="47"/>
      <c r="S91" s="47"/>
      <c r="T91" s="47"/>
      <c r="U91" s="47"/>
      <c r="V91" s="47"/>
      <c r="W91" s="47"/>
      <c r="X91" s="47"/>
      <c r="Y91" s="47"/>
      <c r="Z91" s="47"/>
      <c r="AA91" s="47"/>
      <c r="AB91" s="47"/>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3"/>
      <c r="CA91" s="13"/>
      <c r="CB91" s="13"/>
      <c r="CC91" s="13"/>
      <c r="CD91" s="13"/>
      <c r="CE91" s="13"/>
      <c r="CF91" s="13"/>
      <c r="CG91" s="13"/>
      <c r="CH91" s="13"/>
      <c r="CI91" s="13"/>
      <c r="CJ91" s="13"/>
      <c r="CK91" s="13"/>
      <c r="CL91" s="13"/>
      <c r="CM91" s="13"/>
      <c r="CN91" s="13"/>
      <c r="CO91" s="13"/>
      <c r="CP91" s="13"/>
      <c r="CQ91" s="13"/>
      <c r="CR91" s="13"/>
      <c r="CS91" s="13"/>
      <c r="CT91" s="13"/>
      <c r="CU91" s="13"/>
      <c r="CV91" s="13"/>
      <c r="CW91" s="13"/>
      <c r="CX91" s="13"/>
      <c r="CY91" s="13"/>
      <c r="CZ91" s="13"/>
      <c r="DA91" s="13"/>
      <c r="DB91" s="13"/>
      <c r="DC91" s="13"/>
      <c r="DD91" s="13"/>
      <c r="DE91" s="13"/>
      <c r="DF91" s="13"/>
      <c r="DG91" s="13"/>
      <c r="DH91" s="13"/>
      <c r="DI91" s="13"/>
      <c r="DJ91" s="13"/>
      <c r="DK91" s="13"/>
      <c r="DL91" s="13"/>
      <c r="DM91" s="13"/>
      <c r="DN91" s="13"/>
      <c r="DO91" s="13"/>
      <c r="DP91" s="13"/>
      <c r="DQ91" s="13"/>
      <c r="DR91" s="13"/>
      <c r="DS91" s="13"/>
      <c r="DT91" s="13"/>
      <c r="DU91" s="13"/>
      <c r="DV91" s="13"/>
      <c r="DW91" s="13"/>
      <c r="DX91" s="13"/>
      <c r="DY91" s="13"/>
      <c r="DZ91" s="13"/>
      <c r="EA91" s="13"/>
      <c r="EB91" s="13"/>
      <c r="EC91" s="13"/>
      <c r="ED91" s="13"/>
      <c r="EE91" s="13"/>
      <c r="EF91" s="13"/>
      <c r="EG91" s="13"/>
      <c r="EH91" s="13"/>
      <c r="EI91" s="13"/>
      <c r="EJ91" s="13"/>
      <c r="EK91" s="13"/>
      <c r="EL91" s="13"/>
      <c r="EM91" s="13"/>
      <c r="EN91" s="13"/>
      <c r="EO91" s="13"/>
      <c r="EP91" s="13"/>
      <c r="EQ91" s="13"/>
      <c r="ER91" s="13"/>
      <c r="ES91" s="13"/>
      <c r="ET91" s="13"/>
      <c r="EU91" s="13"/>
      <c r="EV91" s="13"/>
      <c r="EW91" s="13"/>
      <c r="EX91" s="13"/>
      <c r="EY91" s="13"/>
      <c r="EZ91" s="13"/>
      <c r="FA91" s="13"/>
      <c r="FB91" s="13"/>
      <c r="FC91" s="13"/>
      <c r="FD91" s="13"/>
      <c r="FE91" s="13"/>
      <c r="FF91" s="13"/>
      <c r="FG91" s="13"/>
      <c r="FH91" s="13"/>
      <c r="FI91" s="13"/>
      <c r="FJ91" s="13"/>
      <c r="FK91" s="13"/>
      <c r="FL91" s="13"/>
      <c r="FM91" s="13"/>
    </row>
    <row r="92" spans="1:171" s="23" customFormat="1" x14ac:dyDescent="0.2">
      <c r="A92" s="5"/>
      <c r="B92" s="5"/>
      <c r="C92" s="5"/>
      <c r="F92" s="5"/>
      <c r="G92" s="5"/>
      <c r="H92" s="5"/>
      <c r="I92" s="5"/>
      <c r="J92" s="5"/>
      <c r="K92" s="5"/>
      <c r="L92" s="39"/>
      <c r="M92" s="41"/>
      <c r="N92" s="41"/>
      <c r="O92" s="41"/>
      <c r="P92" s="45"/>
      <c r="Q92" s="45"/>
      <c r="R92" s="47"/>
      <c r="S92" s="47"/>
      <c r="T92" s="47"/>
      <c r="U92" s="47"/>
      <c r="V92" s="47"/>
      <c r="W92" s="47"/>
      <c r="X92" s="47"/>
      <c r="Y92" s="47"/>
      <c r="Z92" s="47"/>
      <c r="AA92" s="47"/>
      <c r="AB92" s="47"/>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c r="BS92" s="13"/>
      <c r="BT92" s="13"/>
      <c r="BU92" s="13"/>
      <c r="BV92" s="13"/>
      <c r="BW92" s="13"/>
      <c r="BX92" s="13"/>
      <c r="BY92" s="13"/>
      <c r="BZ92" s="13"/>
      <c r="CA92" s="13"/>
      <c r="CB92" s="13"/>
      <c r="CC92" s="13"/>
      <c r="CD92" s="13"/>
      <c r="CE92" s="13"/>
      <c r="CF92" s="13"/>
      <c r="CG92" s="13"/>
      <c r="CH92" s="13"/>
      <c r="CI92" s="13"/>
      <c r="CJ92" s="13"/>
      <c r="CK92" s="13"/>
      <c r="CL92" s="13"/>
      <c r="CM92" s="13"/>
      <c r="CN92" s="13"/>
      <c r="CO92" s="13"/>
      <c r="CP92" s="13"/>
      <c r="CQ92" s="13"/>
      <c r="CR92" s="13"/>
      <c r="CS92" s="13"/>
      <c r="CT92" s="13"/>
      <c r="CU92" s="13"/>
      <c r="CV92" s="13"/>
      <c r="CW92" s="13"/>
      <c r="CX92" s="13"/>
      <c r="CY92" s="13"/>
      <c r="CZ92" s="13"/>
      <c r="DA92" s="13"/>
      <c r="DB92" s="13"/>
      <c r="DC92" s="13"/>
      <c r="DD92" s="13"/>
      <c r="DE92" s="13"/>
      <c r="DF92" s="13"/>
      <c r="DG92" s="13"/>
      <c r="DH92" s="13"/>
      <c r="DI92" s="13"/>
      <c r="DJ92" s="13"/>
      <c r="DK92" s="13"/>
      <c r="DL92" s="13"/>
      <c r="DM92" s="13"/>
      <c r="DN92" s="13"/>
      <c r="DO92" s="13"/>
      <c r="DP92" s="13"/>
      <c r="DQ92" s="13"/>
      <c r="DR92" s="13"/>
      <c r="DS92" s="13"/>
      <c r="DT92" s="13"/>
      <c r="DU92" s="13"/>
      <c r="DV92" s="13"/>
      <c r="DW92" s="13"/>
      <c r="DX92" s="13"/>
      <c r="DY92" s="13"/>
      <c r="DZ92" s="13"/>
      <c r="EA92" s="13"/>
      <c r="EB92" s="13"/>
      <c r="EC92" s="13"/>
      <c r="ED92" s="13"/>
      <c r="EE92" s="13"/>
      <c r="EF92" s="13"/>
      <c r="EG92" s="13"/>
      <c r="EH92" s="13"/>
      <c r="EI92" s="13"/>
      <c r="EJ92" s="13"/>
      <c r="EK92" s="13"/>
      <c r="EL92" s="13"/>
      <c r="EM92" s="13"/>
      <c r="EN92" s="13"/>
      <c r="EO92" s="13"/>
      <c r="EP92" s="13"/>
      <c r="EQ92" s="13"/>
      <c r="ER92" s="13"/>
      <c r="ES92" s="13"/>
      <c r="ET92" s="13"/>
      <c r="EU92" s="13"/>
      <c r="EV92" s="13"/>
      <c r="EW92" s="13"/>
      <c r="EX92" s="13"/>
      <c r="EY92" s="13"/>
      <c r="EZ92" s="13"/>
      <c r="FA92" s="13"/>
      <c r="FB92" s="13"/>
      <c r="FC92" s="13"/>
      <c r="FD92" s="13"/>
      <c r="FE92" s="13"/>
      <c r="FF92" s="13"/>
      <c r="FG92" s="13"/>
      <c r="FH92" s="13"/>
      <c r="FI92" s="13"/>
      <c r="FJ92" s="13"/>
      <c r="FK92" s="13"/>
      <c r="FL92" s="13"/>
      <c r="FM92" s="13"/>
    </row>
    <row r="93" spans="1:171" s="23" customFormat="1" x14ac:dyDescent="0.2">
      <c r="A93" s="24"/>
      <c r="F93" s="5"/>
      <c r="G93" s="5"/>
      <c r="H93" s="5"/>
      <c r="I93" s="5"/>
      <c r="J93" s="75"/>
      <c r="K93" s="5"/>
      <c r="L93" s="39"/>
      <c r="M93" s="41"/>
      <c r="N93" s="41"/>
      <c r="O93" s="41"/>
      <c r="P93" s="45"/>
      <c r="Q93" s="45"/>
      <c r="R93" s="47"/>
      <c r="S93" s="47"/>
      <c r="T93" s="47"/>
      <c r="U93" s="47"/>
      <c r="V93" s="47"/>
      <c r="W93" s="47"/>
      <c r="X93" s="47"/>
      <c r="Y93" s="47"/>
      <c r="Z93" s="47"/>
      <c r="AA93" s="47"/>
      <c r="AB93" s="47"/>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c r="CA93" s="13"/>
      <c r="CB93" s="13"/>
      <c r="CC93" s="13"/>
      <c r="CD93" s="13"/>
      <c r="CE93" s="13"/>
      <c r="CF93" s="13"/>
      <c r="CG93" s="13"/>
      <c r="CH93" s="13"/>
      <c r="CI93" s="13"/>
      <c r="CJ93" s="13"/>
      <c r="CK93" s="13"/>
      <c r="CL93" s="13"/>
      <c r="CM93" s="13"/>
      <c r="CN93" s="13"/>
      <c r="CO93" s="13"/>
      <c r="CP93" s="13"/>
      <c r="CQ93" s="13"/>
      <c r="CR93" s="13"/>
      <c r="CS93" s="13"/>
      <c r="CT93" s="13"/>
      <c r="CU93" s="13"/>
      <c r="CV93" s="13"/>
      <c r="CW93" s="13"/>
      <c r="CX93" s="13"/>
      <c r="CY93" s="13"/>
      <c r="CZ93" s="13"/>
      <c r="DA93" s="13"/>
      <c r="DB93" s="13"/>
      <c r="DC93" s="13"/>
      <c r="DD93" s="13"/>
      <c r="DE93" s="13"/>
      <c r="DF93" s="13"/>
      <c r="DG93" s="13"/>
      <c r="DH93" s="13"/>
      <c r="DI93" s="13"/>
      <c r="DJ93" s="13"/>
      <c r="DK93" s="13"/>
      <c r="DL93" s="13"/>
      <c r="DM93" s="13"/>
      <c r="DN93" s="13"/>
      <c r="DO93" s="13"/>
      <c r="DP93" s="13"/>
      <c r="DQ93" s="13"/>
      <c r="DR93" s="13"/>
      <c r="DS93" s="13"/>
      <c r="DT93" s="13"/>
      <c r="DU93" s="13"/>
      <c r="DV93" s="13"/>
      <c r="DW93" s="13"/>
      <c r="DX93" s="13"/>
      <c r="DY93" s="13"/>
      <c r="DZ93" s="13"/>
      <c r="EA93" s="13"/>
      <c r="EB93" s="13"/>
      <c r="EC93" s="13"/>
      <c r="ED93" s="13"/>
      <c r="EE93" s="13"/>
      <c r="EF93" s="13"/>
      <c r="EG93" s="13"/>
      <c r="EH93" s="13"/>
      <c r="EI93" s="13"/>
      <c r="EJ93" s="13"/>
      <c r="EK93" s="13"/>
      <c r="EL93" s="13"/>
      <c r="EM93" s="13"/>
      <c r="EN93" s="13"/>
      <c r="EO93" s="13"/>
      <c r="EP93" s="13"/>
      <c r="EQ93" s="13"/>
      <c r="ER93" s="13"/>
      <c r="ES93" s="13"/>
      <c r="ET93" s="13"/>
      <c r="EU93" s="13"/>
      <c r="EV93" s="13"/>
      <c r="EW93" s="13"/>
      <c r="EX93" s="13"/>
      <c r="EY93" s="13"/>
      <c r="EZ93" s="13"/>
      <c r="FA93" s="13"/>
      <c r="FB93" s="13"/>
      <c r="FC93" s="13"/>
      <c r="FD93" s="13"/>
      <c r="FE93" s="13"/>
      <c r="FF93" s="13"/>
      <c r="FG93" s="13"/>
      <c r="FH93" s="13"/>
      <c r="FI93" s="13"/>
      <c r="FJ93" s="13"/>
      <c r="FK93" s="13"/>
      <c r="FL93" s="13"/>
      <c r="FM93" s="13"/>
    </row>
    <row r="94" spans="1:171" s="23" customFormat="1" x14ac:dyDescent="0.2">
      <c r="A94" s="6"/>
      <c r="D94" s="5"/>
      <c r="E94" s="5"/>
      <c r="F94" s="5"/>
      <c r="G94" s="5"/>
      <c r="H94" s="5"/>
      <c r="I94" s="5"/>
      <c r="J94" s="5"/>
      <c r="L94" s="39"/>
      <c r="M94" s="41"/>
      <c r="N94" s="41"/>
      <c r="O94" s="41"/>
      <c r="P94" s="45"/>
      <c r="Q94" s="45"/>
      <c r="R94" s="47"/>
      <c r="S94" s="47"/>
      <c r="T94" s="47"/>
      <c r="U94" s="47"/>
      <c r="V94" s="47"/>
      <c r="W94" s="47"/>
      <c r="X94" s="47"/>
      <c r="Y94" s="47"/>
      <c r="Z94" s="47"/>
      <c r="AA94" s="47"/>
      <c r="AB94" s="47"/>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c r="CV94" s="13"/>
      <c r="CW94" s="13"/>
      <c r="CX94" s="13"/>
      <c r="CY94" s="13"/>
      <c r="CZ94" s="13"/>
      <c r="DA94" s="13"/>
      <c r="DB94" s="13"/>
      <c r="DC94" s="13"/>
      <c r="DD94" s="13"/>
      <c r="DE94" s="13"/>
      <c r="DF94" s="13"/>
      <c r="DG94" s="13"/>
      <c r="DH94" s="13"/>
      <c r="DI94" s="13"/>
      <c r="DJ94" s="13"/>
      <c r="DK94" s="13"/>
      <c r="DL94" s="13"/>
      <c r="DM94" s="13"/>
      <c r="DN94" s="13"/>
      <c r="DO94" s="13"/>
      <c r="DP94" s="13"/>
      <c r="DQ94" s="13"/>
      <c r="DR94" s="13"/>
      <c r="DS94" s="13"/>
      <c r="DT94" s="13"/>
      <c r="DU94" s="13"/>
      <c r="DV94" s="13"/>
      <c r="DW94" s="13"/>
      <c r="DX94" s="13"/>
      <c r="DY94" s="13"/>
      <c r="DZ94" s="13"/>
      <c r="EA94" s="13"/>
      <c r="EB94" s="13"/>
      <c r="EC94" s="13"/>
      <c r="ED94" s="13"/>
      <c r="EE94" s="13"/>
      <c r="EF94" s="13"/>
      <c r="EG94" s="13"/>
      <c r="EH94" s="13"/>
      <c r="EI94" s="13"/>
      <c r="EJ94" s="13"/>
      <c r="EK94" s="13"/>
      <c r="EL94" s="13"/>
      <c r="EM94" s="13"/>
      <c r="EN94" s="13"/>
      <c r="EO94" s="13"/>
      <c r="EP94" s="13"/>
      <c r="EQ94" s="13"/>
      <c r="ER94" s="13"/>
      <c r="ES94" s="13"/>
      <c r="ET94" s="13"/>
      <c r="EU94" s="13"/>
      <c r="EV94" s="13"/>
      <c r="EW94" s="13"/>
      <c r="EX94" s="13"/>
      <c r="EY94" s="13"/>
      <c r="EZ94" s="13"/>
      <c r="FA94" s="13"/>
      <c r="FB94" s="13"/>
      <c r="FC94" s="13"/>
      <c r="FD94" s="13"/>
      <c r="FE94" s="13"/>
      <c r="FF94" s="13"/>
      <c r="FG94" s="13"/>
      <c r="FH94" s="13"/>
      <c r="FI94" s="13"/>
      <c r="FJ94" s="13"/>
      <c r="FK94" s="13"/>
      <c r="FL94" s="13"/>
      <c r="FM94" s="13"/>
    </row>
    <row r="95" spans="1:171" s="23" customFormat="1" x14ac:dyDescent="0.2">
      <c r="A95" s="24"/>
      <c r="B95" s="76"/>
      <c r="D95" s="77"/>
      <c r="E95" s="58"/>
      <c r="F95" s="5"/>
      <c r="G95" s="5"/>
      <c r="H95" s="5"/>
      <c r="I95" s="5"/>
      <c r="J95" s="22"/>
      <c r="M95" s="41"/>
      <c r="N95" s="39"/>
      <c r="O95" s="41"/>
      <c r="P95" s="41"/>
      <c r="Q95" s="41"/>
      <c r="R95" s="45"/>
      <c r="S95" s="45"/>
      <c r="T95" s="47"/>
      <c r="U95" s="47"/>
      <c r="V95" s="47"/>
      <c r="W95" s="47"/>
      <c r="X95" s="47"/>
      <c r="Y95" s="47"/>
      <c r="Z95" s="47"/>
      <c r="AA95" s="47"/>
      <c r="AB95" s="47"/>
      <c r="AC95" s="47"/>
      <c r="AD95" s="47"/>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13"/>
      <c r="CK95" s="13"/>
      <c r="CL95" s="13"/>
      <c r="CM95" s="13"/>
      <c r="CN95" s="13"/>
      <c r="CO95" s="13"/>
      <c r="CP95" s="13"/>
      <c r="CQ95" s="13"/>
      <c r="CR95" s="13"/>
      <c r="CS95" s="13"/>
      <c r="CT95" s="13"/>
      <c r="CU95" s="13"/>
      <c r="CV95" s="13"/>
      <c r="CW95" s="13"/>
      <c r="CX95" s="13"/>
      <c r="CY95" s="13"/>
      <c r="CZ95" s="13"/>
      <c r="DA95" s="13"/>
      <c r="DB95" s="13"/>
      <c r="DC95" s="13"/>
      <c r="DD95" s="13"/>
      <c r="DE95" s="13"/>
      <c r="DF95" s="13"/>
      <c r="DG95" s="13"/>
      <c r="DH95" s="13"/>
      <c r="DI95" s="13"/>
      <c r="DJ95" s="13"/>
      <c r="DK95" s="13"/>
      <c r="DL95" s="13"/>
      <c r="DM95" s="13"/>
      <c r="DN95" s="13"/>
      <c r="DO95" s="13"/>
      <c r="DP95" s="13"/>
      <c r="DQ95" s="13"/>
      <c r="DR95" s="13"/>
      <c r="DS95" s="13"/>
      <c r="DT95" s="13"/>
      <c r="DU95" s="13"/>
      <c r="DV95" s="13"/>
      <c r="DW95" s="13"/>
      <c r="DX95" s="13"/>
      <c r="DY95" s="13"/>
      <c r="DZ95" s="13"/>
      <c r="EA95" s="13"/>
      <c r="EB95" s="13"/>
      <c r="EC95" s="13"/>
      <c r="ED95" s="13"/>
      <c r="EE95" s="13"/>
      <c r="EF95" s="13"/>
      <c r="EG95" s="13"/>
      <c r="EH95" s="13"/>
      <c r="EI95" s="13"/>
      <c r="EJ95" s="13"/>
      <c r="EK95" s="13"/>
      <c r="EL95" s="13"/>
      <c r="EM95" s="13"/>
      <c r="EN95" s="13"/>
      <c r="EO95" s="13"/>
      <c r="EP95" s="13"/>
      <c r="EQ95" s="13"/>
      <c r="ER95" s="13"/>
      <c r="ES95" s="13"/>
      <c r="ET95" s="13"/>
      <c r="EU95" s="13"/>
      <c r="EV95" s="13"/>
      <c r="EW95" s="13"/>
      <c r="EX95" s="13"/>
      <c r="EY95" s="13"/>
      <c r="EZ95" s="13"/>
      <c r="FA95" s="13"/>
      <c r="FB95" s="13"/>
      <c r="FC95" s="13"/>
      <c r="FD95" s="13"/>
      <c r="FE95" s="13"/>
      <c r="FF95" s="13"/>
      <c r="FG95" s="13"/>
      <c r="FH95" s="13"/>
      <c r="FI95" s="13"/>
      <c r="FJ95" s="13"/>
      <c r="FK95" s="13"/>
      <c r="FL95" s="13"/>
      <c r="FM95" s="13"/>
      <c r="FN95" s="13"/>
      <c r="FO95" s="13"/>
    </row>
    <row r="96" spans="1:171" s="23" customFormat="1" x14ac:dyDescent="0.2">
      <c r="D96" s="77"/>
      <c r="E96" s="58"/>
      <c r="F96" s="5"/>
      <c r="G96" s="5"/>
      <c r="H96" s="5"/>
      <c r="J96" s="22"/>
      <c r="M96" s="41"/>
      <c r="N96" s="39"/>
      <c r="O96" s="41"/>
      <c r="P96" s="41"/>
      <c r="Q96" s="41"/>
      <c r="R96" s="45"/>
      <c r="S96" s="45"/>
      <c r="T96" s="47"/>
      <c r="U96" s="47"/>
      <c r="V96" s="47"/>
      <c r="W96" s="47"/>
      <c r="X96" s="47"/>
      <c r="Y96" s="47"/>
      <c r="Z96" s="47"/>
      <c r="AA96" s="47"/>
      <c r="AB96" s="47"/>
      <c r="AC96" s="47"/>
      <c r="AD96" s="47"/>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3"/>
      <c r="FG96" s="13"/>
      <c r="FH96" s="13"/>
      <c r="FI96" s="13"/>
      <c r="FJ96" s="13"/>
      <c r="FK96" s="13"/>
      <c r="FL96" s="13"/>
      <c r="FM96" s="13"/>
      <c r="FN96" s="13"/>
      <c r="FO96" s="13"/>
    </row>
    <row r="97" spans="1:185" s="23" customFormat="1" x14ac:dyDescent="0.2">
      <c r="A97" s="24"/>
      <c r="D97" s="5"/>
      <c r="E97" s="5"/>
      <c r="F97" s="5"/>
      <c r="G97" s="5"/>
      <c r="H97" s="5"/>
      <c r="J97" s="22"/>
      <c r="M97" s="41"/>
      <c r="N97" s="39"/>
      <c r="O97" s="41"/>
      <c r="P97" s="41"/>
      <c r="Q97" s="41"/>
      <c r="R97" s="45"/>
      <c r="S97" s="45"/>
      <c r="T97" s="47"/>
      <c r="U97" s="47"/>
      <c r="V97" s="47"/>
      <c r="W97" s="47"/>
      <c r="X97" s="47"/>
      <c r="Y97" s="47"/>
      <c r="Z97" s="47"/>
      <c r="AA97" s="47"/>
      <c r="AB97" s="47"/>
      <c r="AC97" s="47"/>
      <c r="AD97" s="47"/>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3"/>
      <c r="CP97" s="13"/>
      <c r="CQ97" s="13"/>
      <c r="CR97" s="13"/>
      <c r="CS97" s="13"/>
      <c r="CT97" s="13"/>
      <c r="CU97" s="13"/>
      <c r="CV97" s="13"/>
      <c r="CW97" s="13"/>
      <c r="CX97" s="13"/>
      <c r="CY97" s="13"/>
      <c r="CZ97" s="13"/>
      <c r="DA97" s="13"/>
      <c r="DB97" s="13"/>
      <c r="DC97" s="13"/>
      <c r="DD97" s="13"/>
      <c r="DE97" s="13"/>
      <c r="DF97" s="13"/>
      <c r="DG97" s="13"/>
      <c r="DH97" s="13"/>
      <c r="DI97" s="13"/>
      <c r="DJ97" s="13"/>
      <c r="DK97" s="13"/>
      <c r="DL97" s="13"/>
      <c r="DM97" s="13"/>
      <c r="DN97" s="13"/>
      <c r="DO97" s="13"/>
      <c r="DP97" s="13"/>
      <c r="DQ97" s="13"/>
      <c r="DR97" s="13"/>
      <c r="DS97" s="13"/>
      <c r="DT97" s="13"/>
      <c r="DU97" s="13"/>
      <c r="DV97" s="13"/>
      <c r="DW97" s="13"/>
      <c r="DX97" s="13"/>
      <c r="DY97" s="13"/>
      <c r="DZ97" s="13"/>
      <c r="EA97" s="13"/>
      <c r="EB97" s="13"/>
      <c r="EC97" s="13"/>
      <c r="ED97" s="13"/>
      <c r="EE97" s="13"/>
      <c r="EF97" s="13"/>
      <c r="EG97" s="13"/>
      <c r="EH97" s="13"/>
      <c r="EI97" s="13"/>
      <c r="EJ97" s="13"/>
      <c r="EK97" s="13"/>
      <c r="EL97" s="13"/>
      <c r="EM97" s="13"/>
      <c r="EN97" s="13"/>
      <c r="EO97" s="13"/>
      <c r="EP97" s="13"/>
      <c r="EQ97" s="13"/>
      <c r="ER97" s="13"/>
      <c r="ES97" s="13"/>
      <c r="ET97" s="13"/>
      <c r="EU97" s="13"/>
      <c r="EV97" s="13"/>
      <c r="EW97" s="13"/>
      <c r="EX97" s="13"/>
      <c r="EY97" s="13"/>
      <c r="EZ97" s="13"/>
      <c r="FA97" s="13"/>
      <c r="FB97" s="13"/>
      <c r="FC97" s="13"/>
      <c r="FD97" s="13"/>
      <c r="FE97" s="13"/>
      <c r="FF97" s="13"/>
      <c r="FG97" s="13"/>
      <c r="FH97" s="13"/>
      <c r="FI97" s="13"/>
      <c r="FJ97" s="13"/>
      <c r="FK97" s="13"/>
      <c r="FL97" s="13"/>
      <c r="FM97" s="13"/>
      <c r="FN97" s="13"/>
      <c r="FO97" s="13"/>
    </row>
    <row r="98" spans="1:185" s="23" customFormat="1" x14ac:dyDescent="0.2">
      <c r="A98" s="6"/>
      <c r="D98" s="5"/>
      <c r="E98" s="5"/>
      <c r="F98" s="5"/>
      <c r="G98" s="5"/>
      <c r="J98" s="5"/>
      <c r="K98" s="5"/>
      <c r="M98" s="41"/>
      <c r="N98" s="39"/>
      <c r="O98" s="41"/>
      <c r="P98" s="41"/>
      <c r="Q98" s="41"/>
      <c r="R98" s="45"/>
      <c r="S98" s="45"/>
      <c r="T98" s="47"/>
      <c r="U98" s="47"/>
      <c r="V98" s="47"/>
      <c r="W98" s="47"/>
      <c r="X98" s="47"/>
      <c r="Y98" s="47"/>
      <c r="Z98" s="47"/>
      <c r="AA98" s="47"/>
      <c r="AB98" s="47"/>
      <c r="AC98" s="47"/>
      <c r="AD98" s="47"/>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J98" s="13"/>
      <c r="CK98" s="13"/>
      <c r="CL98" s="13"/>
      <c r="CM98" s="13"/>
      <c r="CN98" s="13"/>
      <c r="CO98" s="13"/>
      <c r="CP98" s="13"/>
      <c r="CQ98" s="13"/>
      <c r="CR98" s="13"/>
      <c r="CS98" s="13"/>
      <c r="CT98" s="13"/>
      <c r="CU98" s="13"/>
      <c r="CV98" s="13"/>
      <c r="CW98" s="13"/>
      <c r="CX98" s="13"/>
      <c r="CY98" s="13"/>
      <c r="CZ98" s="13"/>
      <c r="DA98" s="13"/>
      <c r="DB98" s="13"/>
      <c r="DC98" s="13"/>
      <c r="DD98" s="13"/>
      <c r="DE98" s="13"/>
      <c r="DF98" s="13"/>
      <c r="DG98" s="13"/>
      <c r="DH98" s="13"/>
      <c r="DI98" s="13"/>
      <c r="DJ98" s="13"/>
      <c r="DK98" s="13"/>
      <c r="DL98" s="13"/>
      <c r="DM98" s="13"/>
      <c r="DN98" s="13"/>
      <c r="DO98" s="13"/>
      <c r="DP98" s="13"/>
      <c r="DQ98" s="13"/>
      <c r="DR98" s="13"/>
      <c r="DS98" s="13"/>
      <c r="DT98" s="13"/>
      <c r="DU98" s="13"/>
      <c r="DV98" s="13"/>
      <c r="DW98" s="13"/>
      <c r="DX98" s="13"/>
      <c r="DY98" s="13"/>
      <c r="DZ98" s="13"/>
      <c r="EA98" s="13"/>
      <c r="EB98" s="13"/>
      <c r="EC98" s="13"/>
      <c r="ED98" s="13"/>
      <c r="EE98" s="13"/>
      <c r="EF98" s="13"/>
      <c r="EG98" s="13"/>
      <c r="EH98" s="13"/>
      <c r="EI98" s="13"/>
      <c r="EJ98" s="13"/>
      <c r="EK98" s="13"/>
      <c r="EL98" s="13"/>
      <c r="EM98" s="13"/>
      <c r="EN98" s="13"/>
      <c r="EO98" s="13"/>
      <c r="EP98" s="13"/>
      <c r="EQ98" s="13"/>
      <c r="ER98" s="13"/>
      <c r="ES98" s="13"/>
      <c r="ET98" s="13"/>
      <c r="EU98" s="13"/>
      <c r="EV98" s="13"/>
      <c r="EW98" s="13"/>
      <c r="EX98" s="13"/>
      <c r="EY98" s="13"/>
      <c r="EZ98" s="13"/>
      <c r="FA98" s="13"/>
      <c r="FB98" s="13"/>
      <c r="FC98" s="13"/>
      <c r="FD98" s="13"/>
      <c r="FE98" s="13"/>
      <c r="FF98" s="13"/>
      <c r="FG98" s="13"/>
      <c r="FH98" s="13"/>
      <c r="FI98" s="13"/>
      <c r="FJ98" s="13"/>
      <c r="FK98" s="13"/>
      <c r="FL98" s="13"/>
      <c r="FM98" s="13"/>
      <c r="FN98" s="13"/>
      <c r="FO98" s="13"/>
    </row>
    <row r="99" spans="1:185" s="23" customFormat="1" x14ac:dyDescent="0.2">
      <c r="A99" s="24"/>
      <c r="B99" s="76"/>
      <c r="D99" s="5"/>
      <c r="E99" s="5"/>
      <c r="F99" s="5"/>
      <c r="G99" s="5"/>
      <c r="J99" s="5"/>
      <c r="K99" s="5"/>
      <c r="M99" s="41"/>
      <c r="N99" s="39"/>
      <c r="O99" s="41"/>
      <c r="P99" s="41"/>
      <c r="Q99" s="41"/>
      <c r="R99" s="45"/>
      <c r="S99" s="45"/>
      <c r="T99" s="47"/>
      <c r="U99" s="47"/>
      <c r="V99" s="47"/>
      <c r="W99" s="47"/>
      <c r="X99" s="47"/>
      <c r="Y99" s="47"/>
      <c r="Z99" s="47"/>
      <c r="AA99" s="47"/>
      <c r="AB99" s="47"/>
      <c r="AC99" s="47"/>
      <c r="AD99" s="47"/>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c r="DP99" s="13"/>
      <c r="DQ99" s="13"/>
      <c r="DR99" s="13"/>
      <c r="DS99" s="13"/>
      <c r="DT99" s="13"/>
      <c r="DU99" s="13"/>
      <c r="DV99" s="13"/>
      <c r="DW99" s="13"/>
      <c r="DX99" s="13"/>
      <c r="DY99" s="13"/>
      <c r="DZ99" s="13"/>
      <c r="EA99" s="13"/>
      <c r="EB99" s="13"/>
      <c r="EC99" s="13"/>
      <c r="ED99" s="13"/>
      <c r="EE99" s="13"/>
      <c r="EF99" s="13"/>
      <c r="EG99" s="13"/>
      <c r="EH99" s="13"/>
      <c r="EI99" s="13"/>
      <c r="EJ99" s="13"/>
      <c r="EK99" s="13"/>
      <c r="EL99" s="13"/>
      <c r="EM99" s="13"/>
      <c r="EN99" s="13"/>
      <c r="EO99" s="13"/>
      <c r="EP99" s="13"/>
      <c r="EQ99" s="13"/>
      <c r="ER99" s="13"/>
      <c r="ES99" s="13"/>
      <c r="ET99" s="13"/>
      <c r="EU99" s="13"/>
      <c r="EV99" s="13"/>
      <c r="EW99" s="13"/>
      <c r="EX99" s="13"/>
      <c r="EY99" s="13"/>
      <c r="EZ99" s="13"/>
      <c r="FA99" s="13"/>
      <c r="FB99" s="13"/>
      <c r="FC99" s="13"/>
      <c r="FD99" s="13"/>
      <c r="FE99" s="13"/>
      <c r="FF99" s="13"/>
      <c r="FG99" s="13"/>
      <c r="FH99" s="13"/>
      <c r="FI99" s="13"/>
      <c r="FJ99" s="13"/>
      <c r="FK99" s="13"/>
      <c r="FL99" s="13"/>
      <c r="FM99" s="13"/>
      <c r="FN99" s="13"/>
      <c r="FO99" s="13"/>
    </row>
    <row r="100" spans="1:185" s="23" customFormat="1" x14ac:dyDescent="0.2">
      <c r="D100" s="5"/>
      <c r="E100" s="5"/>
      <c r="F100" s="5"/>
      <c r="G100" s="5"/>
      <c r="H100" s="5"/>
      <c r="I100" s="5"/>
      <c r="J100" s="5"/>
      <c r="K100" s="5"/>
      <c r="M100" s="41"/>
      <c r="N100" s="39"/>
      <c r="O100" s="41"/>
      <c r="P100" s="41"/>
      <c r="Q100" s="41"/>
      <c r="R100" s="45"/>
      <c r="S100" s="45"/>
      <c r="T100" s="47"/>
      <c r="U100" s="47"/>
      <c r="V100" s="47"/>
      <c r="W100" s="47"/>
      <c r="X100" s="47"/>
      <c r="Y100" s="47"/>
      <c r="Z100" s="47"/>
      <c r="AA100" s="47"/>
      <c r="AB100" s="47"/>
      <c r="AC100" s="47"/>
      <c r="AD100" s="47"/>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3"/>
      <c r="CA100" s="13"/>
      <c r="CB100" s="13"/>
      <c r="CC100" s="13"/>
      <c r="CD100" s="13"/>
      <c r="CE100" s="13"/>
      <c r="CF100" s="13"/>
      <c r="CG100" s="13"/>
      <c r="CH100" s="13"/>
      <c r="CI100" s="13"/>
      <c r="CJ100" s="13"/>
      <c r="CK100" s="13"/>
      <c r="CL100" s="13"/>
      <c r="CM100" s="13"/>
      <c r="CN100" s="13"/>
      <c r="CO100" s="13"/>
      <c r="CP100" s="13"/>
      <c r="CQ100" s="13"/>
      <c r="CR100" s="13"/>
      <c r="CS100" s="13"/>
      <c r="CT100" s="13"/>
      <c r="CU100" s="13"/>
      <c r="CV100" s="13"/>
      <c r="CW100" s="13"/>
      <c r="CX100" s="13"/>
      <c r="CY100" s="13"/>
      <c r="CZ100" s="13"/>
      <c r="DA100" s="13"/>
      <c r="DB100" s="13"/>
      <c r="DC100" s="13"/>
      <c r="DD100" s="13"/>
      <c r="DE100" s="13"/>
      <c r="DF100" s="13"/>
      <c r="DG100" s="13"/>
      <c r="DH100" s="13"/>
      <c r="DI100" s="13"/>
      <c r="DJ100" s="13"/>
      <c r="DK100" s="13"/>
      <c r="DL100" s="13"/>
      <c r="DM100" s="13"/>
      <c r="DN100" s="13"/>
      <c r="DO100" s="13"/>
      <c r="DP100" s="13"/>
      <c r="DQ100" s="13"/>
      <c r="DR100" s="13"/>
      <c r="DS100" s="13"/>
      <c r="DT100" s="13"/>
      <c r="DU100" s="13"/>
      <c r="DV100" s="13"/>
      <c r="DW100" s="13"/>
      <c r="DX100" s="13"/>
      <c r="DY100" s="13"/>
      <c r="DZ100" s="13"/>
      <c r="EA100" s="13"/>
      <c r="EB100" s="13"/>
      <c r="EC100" s="13"/>
      <c r="ED100" s="13"/>
      <c r="EE100" s="13"/>
      <c r="EF100" s="13"/>
      <c r="EG100" s="13"/>
      <c r="EH100" s="13"/>
      <c r="EI100" s="13"/>
      <c r="EJ100" s="13"/>
      <c r="EK100" s="13"/>
      <c r="EL100" s="13"/>
      <c r="EM100" s="13"/>
      <c r="EN100" s="13"/>
      <c r="EO100" s="13"/>
      <c r="EP100" s="13"/>
      <c r="EQ100" s="13"/>
      <c r="ER100" s="13"/>
      <c r="ES100" s="13"/>
      <c r="ET100" s="13"/>
      <c r="EU100" s="13"/>
      <c r="EV100" s="13"/>
      <c r="EW100" s="13"/>
      <c r="EX100" s="13"/>
      <c r="EY100" s="13"/>
      <c r="EZ100" s="13"/>
      <c r="FA100" s="13"/>
      <c r="FB100" s="13"/>
      <c r="FC100" s="13"/>
      <c r="FD100" s="13"/>
      <c r="FE100" s="13"/>
      <c r="FF100" s="13"/>
      <c r="FG100" s="13"/>
      <c r="FH100" s="13"/>
      <c r="FI100" s="13"/>
      <c r="FJ100" s="13"/>
      <c r="FK100" s="13"/>
      <c r="FL100" s="13"/>
      <c r="FM100" s="13"/>
      <c r="FN100" s="13"/>
      <c r="FO100" s="13"/>
    </row>
    <row r="101" spans="1:185" s="23" customFormat="1" x14ac:dyDescent="0.2">
      <c r="A101" s="2"/>
      <c r="C101" s="5"/>
      <c r="D101" s="5"/>
      <c r="E101" s="5"/>
      <c r="F101" s="5"/>
      <c r="G101" s="5"/>
      <c r="H101" s="5"/>
      <c r="I101" s="5"/>
      <c r="J101" s="5"/>
      <c r="K101" s="5"/>
      <c r="M101" s="41"/>
      <c r="N101" s="39"/>
      <c r="O101" s="41"/>
      <c r="P101" s="41"/>
      <c r="Q101" s="41"/>
      <c r="R101" s="45"/>
      <c r="S101" s="45"/>
      <c r="T101" s="47"/>
      <c r="U101" s="47"/>
      <c r="V101" s="47"/>
      <c r="W101" s="47"/>
      <c r="X101" s="47"/>
      <c r="Y101" s="47"/>
      <c r="Z101" s="47"/>
      <c r="AA101" s="47"/>
      <c r="AB101" s="47"/>
      <c r="AC101" s="47"/>
      <c r="AD101" s="47"/>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c r="BZ101" s="13"/>
      <c r="CA101" s="13"/>
      <c r="CB101" s="13"/>
      <c r="CC101" s="13"/>
      <c r="CD101" s="13"/>
      <c r="CE101" s="13"/>
      <c r="CF101" s="13"/>
      <c r="CG101" s="13"/>
      <c r="CH101" s="13"/>
      <c r="CI101" s="13"/>
      <c r="CJ101" s="13"/>
      <c r="CK101" s="13"/>
      <c r="CL101" s="13"/>
      <c r="CM101" s="13"/>
      <c r="CN101" s="13"/>
      <c r="CO101" s="13"/>
      <c r="CP101" s="13"/>
      <c r="CQ101" s="13"/>
      <c r="CR101" s="13"/>
      <c r="CS101" s="13"/>
      <c r="CT101" s="13"/>
      <c r="CU101" s="13"/>
      <c r="CV101" s="13"/>
      <c r="CW101" s="13"/>
      <c r="CX101" s="13"/>
      <c r="CY101" s="13"/>
      <c r="CZ101" s="13"/>
      <c r="DA101" s="13"/>
      <c r="DB101" s="13"/>
      <c r="DC101" s="13"/>
      <c r="DD101" s="13"/>
      <c r="DE101" s="13"/>
      <c r="DF101" s="13"/>
      <c r="DG101" s="13"/>
      <c r="DH101" s="13"/>
      <c r="DI101" s="13"/>
      <c r="DJ101" s="13"/>
      <c r="DK101" s="13"/>
      <c r="DL101" s="13"/>
      <c r="DM101" s="13"/>
      <c r="DN101" s="13"/>
      <c r="DO101" s="13"/>
      <c r="DP101" s="13"/>
      <c r="DQ101" s="13"/>
      <c r="DR101" s="13"/>
      <c r="DS101" s="13"/>
      <c r="DT101" s="13"/>
      <c r="DU101" s="13"/>
      <c r="DV101" s="13"/>
      <c r="DW101" s="13"/>
      <c r="DX101" s="13"/>
      <c r="DY101" s="13"/>
      <c r="DZ101" s="13"/>
      <c r="EA101" s="13"/>
      <c r="EB101" s="13"/>
      <c r="EC101" s="13"/>
      <c r="ED101" s="13"/>
      <c r="EE101" s="13"/>
      <c r="EF101" s="13"/>
      <c r="EG101" s="13"/>
      <c r="EH101" s="13"/>
      <c r="EI101" s="13"/>
      <c r="EJ101" s="13"/>
      <c r="EK101" s="13"/>
      <c r="EL101" s="13"/>
      <c r="EM101" s="13"/>
      <c r="EN101" s="13"/>
      <c r="EO101" s="13"/>
      <c r="EP101" s="13"/>
      <c r="EQ101" s="13"/>
      <c r="ER101" s="13"/>
      <c r="ES101" s="13"/>
      <c r="ET101" s="13"/>
      <c r="EU101" s="13"/>
      <c r="EV101" s="13"/>
      <c r="EW101" s="13"/>
      <c r="EX101" s="13"/>
      <c r="EY101" s="13"/>
      <c r="EZ101" s="13"/>
      <c r="FA101" s="13"/>
      <c r="FB101" s="13"/>
      <c r="FC101" s="13"/>
      <c r="FD101" s="13"/>
      <c r="FE101" s="13"/>
      <c r="FF101" s="13"/>
      <c r="FG101" s="13"/>
      <c r="FH101" s="13"/>
      <c r="FI101" s="13"/>
      <c r="FJ101" s="13"/>
      <c r="FK101" s="13"/>
      <c r="FL101" s="13"/>
      <c r="FM101" s="13"/>
      <c r="FN101" s="13"/>
      <c r="FO101" s="13"/>
      <c r="FP101" s="5"/>
      <c r="FQ101" s="5"/>
      <c r="FR101" s="5"/>
      <c r="FS101" s="5"/>
      <c r="FT101" s="5"/>
      <c r="FU101" s="5"/>
      <c r="FV101" s="5"/>
      <c r="FW101" s="5"/>
      <c r="FX101" s="5"/>
      <c r="FY101" s="5"/>
      <c r="FZ101" s="5"/>
      <c r="GA101" s="5"/>
      <c r="GB101" s="5"/>
      <c r="GC101" s="5"/>
    </row>
    <row r="102" spans="1:185" s="23" customFormat="1" x14ac:dyDescent="0.2">
      <c r="A102" s="6"/>
      <c r="C102" s="5"/>
      <c r="D102" s="5"/>
      <c r="E102" s="5"/>
      <c r="F102" s="5"/>
      <c r="G102" s="5"/>
      <c r="H102" s="5"/>
      <c r="I102" s="5"/>
      <c r="J102" s="5"/>
      <c r="K102" s="5"/>
      <c r="M102" s="41"/>
      <c r="N102" s="39"/>
      <c r="O102" s="41"/>
      <c r="P102" s="41"/>
      <c r="Q102" s="41"/>
      <c r="R102" s="45"/>
      <c r="S102" s="45"/>
      <c r="T102" s="47"/>
      <c r="U102" s="47"/>
      <c r="V102" s="47"/>
      <c r="W102" s="47"/>
      <c r="X102" s="47"/>
      <c r="Y102" s="47"/>
      <c r="Z102" s="47"/>
      <c r="AA102" s="47"/>
      <c r="AB102" s="47"/>
      <c r="AC102" s="47"/>
      <c r="AD102" s="47"/>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c r="DR102" s="13"/>
      <c r="DS102" s="13"/>
      <c r="DT102" s="13"/>
      <c r="DU102" s="13"/>
      <c r="DV102" s="13"/>
      <c r="DW102" s="13"/>
      <c r="DX102" s="13"/>
      <c r="DY102" s="13"/>
      <c r="DZ102" s="13"/>
      <c r="EA102" s="13"/>
      <c r="EB102" s="13"/>
      <c r="EC102" s="13"/>
      <c r="ED102" s="13"/>
      <c r="EE102" s="13"/>
      <c r="EF102" s="13"/>
      <c r="EG102" s="13"/>
      <c r="EH102" s="13"/>
      <c r="EI102" s="13"/>
      <c r="EJ102" s="13"/>
      <c r="EK102" s="13"/>
      <c r="EL102" s="13"/>
      <c r="EM102" s="13"/>
      <c r="EN102" s="13"/>
      <c r="EO102" s="13"/>
      <c r="EP102" s="13"/>
      <c r="EQ102" s="13"/>
      <c r="ER102" s="13"/>
      <c r="ES102" s="13"/>
      <c r="ET102" s="13"/>
      <c r="EU102" s="13"/>
      <c r="EV102" s="13"/>
      <c r="EW102" s="13"/>
      <c r="EX102" s="13"/>
      <c r="EY102" s="13"/>
      <c r="EZ102" s="13"/>
      <c r="FA102" s="13"/>
      <c r="FB102" s="13"/>
      <c r="FC102" s="13"/>
      <c r="FD102" s="13"/>
      <c r="FE102" s="13"/>
      <c r="FF102" s="13"/>
      <c r="FG102" s="13"/>
      <c r="FH102" s="13"/>
      <c r="FI102" s="13"/>
      <c r="FJ102" s="13"/>
      <c r="FK102" s="13"/>
      <c r="FL102" s="13"/>
      <c r="FM102" s="13"/>
      <c r="FN102" s="13"/>
      <c r="FO102" s="13"/>
      <c r="FP102" s="5"/>
      <c r="FQ102" s="5"/>
      <c r="FR102" s="5"/>
      <c r="FS102" s="5"/>
      <c r="FT102" s="5"/>
      <c r="FU102" s="5"/>
      <c r="FV102" s="5"/>
      <c r="FW102" s="5"/>
      <c r="FX102" s="5"/>
      <c r="FY102" s="5"/>
      <c r="FZ102" s="5"/>
      <c r="GA102" s="5"/>
      <c r="GB102" s="5"/>
      <c r="GC102" s="5"/>
    </row>
    <row r="103" spans="1:185" s="23" customFormat="1" x14ac:dyDescent="0.2">
      <c r="A103" s="2"/>
      <c r="B103" s="76"/>
      <c r="C103" s="5"/>
      <c r="I103" s="5"/>
      <c r="J103" s="5"/>
      <c r="K103" s="5"/>
      <c r="M103" s="41"/>
      <c r="N103" s="39"/>
      <c r="O103" s="41"/>
      <c r="P103" s="41"/>
      <c r="Q103" s="41"/>
      <c r="R103" s="45"/>
      <c r="S103" s="45"/>
      <c r="T103" s="47"/>
      <c r="U103" s="47"/>
      <c r="V103" s="47"/>
      <c r="W103" s="47"/>
      <c r="X103" s="47"/>
      <c r="Y103" s="47"/>
      <c r="Z103" s="47"/>
      <c r="AA103" s="47"/>
      <c r="AB103" s="47"/>
      <c r="AC103" s="47"/>
      <c r="AD103" s="47"/>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c r="BY103" s="13"/>
      <c r="BZ103" s="13"/>
      <c r="CA103" s="13"/>
      <c r="CB103" s="13"/>
      <c r="CC103" s="13"/>
      <c r="CD103" s="13"/>
      <c r="CE103" s="13"/>
      <c r="CF103" s="13"/>
      <c r="CG103" s="13"/>
      <c r="CH103" s="13"/>
      <c r="CI103" s="13"/>
      <c r="CJ103" s="13"/>
      <c r="CK103" s="13"/>
      <c r="CL103" s="13"/>
      <c r="CM103" s="13"/>
      <c r="CN103" s="13"/>
      <c r="CO103" s="13"/>
      <c r="CP103" s="13"/>
      <c r="CQ103" s="13"/>
      <c r="CR103" s="13"/>
      <c r="CS103" s="13"/>
      <c r="CT103" s="13"/>
      <c r="CU103" s="13"/>
      <c r="CV103" s="13"/>
      <c r="CW103" s="13"/>
      <c r="CX103" s="13"/>
      <c r="CY103" s="13"/>
      <c r="CZ103" s="13"/>
      <c r="DA103" s="13"/>
      <c r="DB103" s="13"/>
      <c r="DC103" s="13"/>
      <c r="DD103" s="13"/>
      <c r="DE103" s="13"/>
      <c r="DF103" s="13"/>
      <c r="DG103" s="13"/>
      <c r="DH103" s="13"/>
      <c r="DI103" s="13"/>
      <c r="DJ103" s="13"/>
      <c r="DK103" s="13"/>
      <c r="DL103" s="13"/>
      <c r="DM103" s="13"/>
      <c r="DN103" s="13"/>
      <c r="DO103" s="13"/>
      <c r="DP103" s="13"/>
      <c r="DQ103" s="13"/>
      <c r="DR103" s="13"/>
      <c r="DS103" s="13"/>
      <c r="DT103" s="13"/>
      <c r="DU103" s="13"/>
      <c r="DV103" s="13"/>
      <c r="DW103" s="13"/>
      <c r="DX103" s="13"/>
      <c r="DY103" s="13"/>
      <c r="DZ103" s="13"/>
      <c r="EA103" s="13"/>
      <c r="EB103" s="13"/>
      <c r="EC103" s="13"/>
      <c r="ED103" s="13"/>
      <c r="EE103" s="13"/>
      <c r="EF103" s="13"/>
      <c r="EG103" s="13"/>
      <c r="EH103" s="13"/>
      <c r="EI103" s="13"/>
      <c r="EJ103" s="13"/>
      <c r="EK103" s="13"/>
      <c r="EL103" s="13"/>
      <c r="EM103" s="13"/>
      <c r="EN103" s="13"/>
      <c r="EO103" s="13"/>
      <c r="EP103" s="13"/>
      <c r="EQ103" s="13"/>
      <c r="ER103" s="13"/>
      <c r="ES103" s="13"/>
      <c r="ET103" s="13"/>
      <c r="EU103" s="13"/>
      <c r="EV103" s="13"/>
      <c r="EW103" s="13"/>
      <c r="EX103" s="13"/>
      <c r="EY103" s="13"/>
      <c r="EZ103" s="13"/>
      <c r="FA103" s="13"/>
      <c r="FB103" s="13"/>
      <c r="FC103" s="13"/>
      <c r="FD103" s="13"/>
      <c r="FE103" s="13"/>
      <c r="FF103" s="13"/>
      <c r="FG103" s="13"/>
      <c r="FH103" s="13"/>
      <c r="FI103" s="13"/>
      <c r="FJ103" s="13"/>
      <c r="FK103" s="13"/>
      <c r="FL103" s="13"/>
      <c r="FM103" s="13"/>
      <c r="FN103" s="13"/>
      <c r="FO103" s="13"/>
      <c r="FP103" s="5"/>
      <c r="FQ103" s="5"/>
      <c r="FR103" s="5"/>
      <c r="FS103" s="5"/>
      <c r="FT103" s="5"/>
      <c r="FU103" s="5"/>
      <c r="FV103" s="5"/>
      <c r="FW103" s="5"/>
      <c r="FX103" s="5"/>
      <c r="FY103" s="5"/>
      <c r="FZ103" s="5"/>
      <c r="GA103" s="5"/>
      <c r="GB103" s="5"/>
      <c r="GC103" s="5"/>
    </row>
    <row r="104" spans="1:185" s="23" customFormat="1" x14ac:dyDescent="0.2">
      <c r="A104" s="5"/>
      <c r="C104" s="5"/>
      <c r="I104" s="5"/>
      <c r="J104" s="5"/>
      <c r="K104" s="5"/>
      <c r="M104" s="41"/>
      <c r="N104" s="39"/>
      <c r="O104" s="41"/>
      <c r="P104" s="41"/>
      <c r="Q104" s="41"/>
      <c r="R104" s="45"/>
      <c r="S104" s="45"/>
      <c r="T104" s="47"/>
      <c r="U104" s="47"/>
      <c r="V104" s="47"/>
      <c r="W104" s="47"/>
      <c r="X104" s="47"/>
      <c r="Y104" s="47"/>
      <c r="Z104" s="47"/>
      <c r="AA104" s="47"/>
      <c r="AB104" s="47"/>
      <c r="AC104" s="47"/>
      <c r="AD104" s="47"/>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c r="BY104" s="13"/>
      <c r="BZ104" s="13"/>
      <c r="CA104" s="13"/>
      <c r="CB104" s="13"/>
      <c r="CC104" s="13"/>
      <c r="CD104" s="13"/>
      <c r="CE104" s="13"/>
      <c r="CF104" s="13"/>
      <c r="CG104" s="13"/>
      <c r="CH104" s="13"/>
      <c r="CI104" s="13"/>
      <c r="CJ104" s="13"/>
      <c r="CK104" s="13"/>
      <c r="CL104" s="13"/>
      <c r="CM104" s="13"/>
      <c r="CN104" s="13"/>
      <c r="CO104" s="13"/>
      <c r="CP104" s="13"/>
      <c r="CQ104" s="13"/>
      <c r="CR104" s="13"/>
      <c r="CS104" s="13"/>
      <c r="CT104" s="13"/>
      <c r="CU104" s="13"/>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c r="EV104" s="13"/>
      <c r="EW104" s="13"/>
      <c r="EX104" s="13"/>
      <c r="EY104" s="13"/>
      <c r="EZ104" s="13"/>
      <c r="FA104" s="13"/>
      <c r="FB104" s="13"/>
      <c r="FC104" s="13"/>
      <c r="FD104" s="13"/>
      <c r="FE104" s="13"/>
      <c r="FF104" s="13"/>
      <c r="FG104" s="13"/>
      <c r="FH104" s="13"/>
      <c r="FI104" s="13"/>
      <c r="FJ104" s="13"/>
      <c r="FK104" s="13"/>
      <c r="FL104" s="13"/>
      <c r="FM104" s="13"/>
      <c r="FN104" s="13"/>
      <c r="FO104" s="13"/>
      <c r="FP104" s="5"/>
      <c r="FQ104" s="5"/>
      <c r="FR104" s="5"/>
      <c r="FS104" s="5"/>
      <c r="FT104" s="5"/>
      <c r="FU104" s="5"/>
      <c r="FV104" s="5"/>
      <c r="FW104" s="5"/>
      <c r="FX104" s="5"/>
      <c r="FY104" s="5"/>
      <c r="FZ104" s="5"/>
      <c r="GA104" s="5"/>
      <c r="GB104" s="5"/>
      <c r="GC104" s="5"/>
    </row>
    <row r="105" spans="1:185" s="23" customFormat="1" x14ac:dyDescent="0.2">
      <c r="A105" s="2"/>
      <c r="C105" s="5"/>
      <c r="I105" s="5"/>
      <c r="J105" s="5"/>
      <c r="K105" s="5"/>
      <c r="M105" s="41"/>
      <c r="N105" s="39"/>
      <c r="O105" s="41"/>
      <c r="P105" s="41"/>
      <c r="Q105" s="41"/>
      <c r="R105" s="45"/>
      <c r="S105" s="45"/>
      <c r="T105" s="47"/>
      <c r="U105" s="47"/>
      <c r="V105" s="47"/>
      <c r="W105" s="47"/>
      <c r="X105" s="47"/>
      <c r="Y105" s="47"/>
      <c r="Z105" s="47"/>
      <c r="AA105" s="47"/>
      <c r="AB105" s="47"/>
      <c r="AC105" s="47"/>
      <c r="AD105" s="47"/>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c r="BY105" s="13"/>
      <c r="BZ105" s="13"/>
      <c r="CA105" s="13"/>
      <c r="CB105" s="13"/>
      <c r="CC105" s="13"/>
      <c r="CD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c r="EU105" s="13"/>
      <c r="EV105" s="13"/>
      <c r="EW105" s="13"/>
      <c r="EX105" s="13"/>
      <c r="EY105" s="13"/>
      <c r="EZ105" s="13"/>
      <c r="FA105" s="13"/>
      <c r="FB105" s="13"/>
      <c r="FC105" s="13"/>
      <c r="FD105" s="13"/>
      <c r="FE105" s="13"/>
      <c r="FF105" s="13"/>
      <c r="FG105" s="13"/>
      <c r="FH105" s="13"/>
      <c r="FI105" s="13"/>
      <c r="FJ105" s="13"/>
      <c r="FK105" s="13"/>
      <c r="FL105" s="13"/>
      <c r="FM105" s="13"/>
      <c r="FN105" s="13"/>
      <c r="FO105" s="13"/>
      <c r="FP105" s="5"/>
      <c r="FQ105" s="5"/>
      <c r="FR105" s="5"/>
      <c r="FS105" s="5"/>
      <c r="FT105" s="5"/>
      <c r="FU105" s="5"/>
      <c r="FV105" s="5"/>
      <c r="FW105" s="5"/>
      <c r="FX105" s="5"/>
      <c r="FY105" s="5"/>
      <c r="FZ105" s="5"/>
      <c r="GA105" s="5"/>
      <c r="GB105" s="5"/>
      <c r="GC105" s="5"/>
    </row>
    <row r="109" spans="1:185" s="23" customFormat="1" x14ac:dyDescent="0.2">
      <c r="M109" s="41"/>
      <c r="N109" s="39"/>
      <c r="O109" s="41"/>
      <c r="P109" s="41"/>
      <c r="Q109" s="41"/>
      <c r="R109" s="45"/>
      <c r="S109" s="45"/>
      <c r="T109" s="47"/>
      <c r="U109" s="47"/>
      <c r="V109" s="47"/>
      <c r="W109" s="47"/>
      <c r="X109" s="47"/>
      <c r="Y109" s="47"/>
      <c r="Z109" s="47"/>
      <c r="AA109" s="47"/>
      <c r="AB109" s="47"/>
      <c r="AC109" s="47"/>
      <c r="AD109" s="47"/>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c r="BY109" s="13"/>
      <c r="BZ109" s="13"/>
      <c r="CA109" s="13"/>
      <c r="CB109" s="13"/>
      <c r="CC109" s="13"/>
      <c r="CD109" s="13"/>
      <c r="CE109" s="13"/>
      <c r="CF109" s="13"/>
      <c r="CG109" s="13"/>
      <c r="CH109" s="13"/>
      <c r="CI109" s="13"/>
      <c r="CJ109" s="13"/>
      <c r="CK109" s="13"/>
      <c r="CL109" s="13"/>
      <c r="CM109" s="13"/>
      <c r="CN109" s="13"/>
      <c r="CO109" s="13"/>
      <c r="CP109" s="13"/>
      <c r="CQ109" s="13"/>
      <c r="CR109" s="13"/>
      <c r="CS109" s="13"/>
      <c r="CT109" s="13"/>
      <c r="CU109" s="13"/>
      <c r="CV109" s="13"/>
      <c r="CW109" s="13"/>
      <c r="CX109" s="13"/>
      <c r="CY109" s="13"/>
      <c r="CZ109" s="13"/>
      <c r="DA109" s="13"/>
      <c r="DB109" s="13"/>
      <c r="DC109" s="13"/>
      <c r="DD109" s="13"/>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c r="EU109" s="13"/>
      <c r="EV109" s="13"/>
      <c r="EW109" s="13"/>
      <c r="EX109" s="13"/>
      <c r="EY109" s="13"/>
      <c r="EZ109" s="13"/>
      <c r="FA109" s="13"/>
      <c r="FB109" s="13"/>
      <c r="FC109" s="13"/>
      <c r="FD109" s="13"/>
      <c r="FE109" s="13"/>
      <c r="FF109" s="13"/>
      <c r="FG109" s="13"/>
      <c r="FH109" s="13"/>
      <c r="FI109" s="13"/>
      <c r="FJ109" s="13"/>
      <c r="FK109" s="13"/>
      <c r="FL109" s="13"/>
      <c r="FM109" s="13"/>
      <c r="FN109" s="13"/>
      <c r="FO109" s="13"/>
      <c r="FP109" s="5"/>
      <c r="FQ109" s="5"/>
      <c r="FR109" s="5"/>
      <c r="FS109" s="5"/>
      <c r="FT109" s="5"/>
      <c r="FU109" s="5"/>
      <c r="FV109" s="5"/>
      <c r="FW109" s="5"/>
      <c r="FX109" s="5"/>
      <c r="FY109" s="5"/>
      <c r="FZ109" s="5"/>
      <c r="GA109" s="5"/>
      <c r="GB109" s="5"/>
      <c r="GC109" s="5"/>
    </row>
    <row r="110" spans="1:185" s="23" customFormat="1" x14ac:dyDescent="0.2">
      <c r="A110" s="78" t="s">
        <v>83</v>
      </c>
      <c r="B110" s="79"/>
      <c r="C110" s="79"/>
      <c r="D110" s="79"/>
      <c r="E110" s="79"/>
      <c r="F110" s="79"/>
      <c r="G110" s="80"/>
      <c r="H110" s="80"/>
      <c r="I110" s="80"/>
      <c r="J110" s="80"/>
      <c r="K110" s="81"/>
      <c r="M110" s="41"/>
      <c r="N110" s="39"/>
      <c r="O110" s="41"/>
      <c r="P110" s="41"/>
      <c r="Q110" s="41"/>
      <c r="R110" s="45"/>
      <c r="S110" s="45"/>
      <c r="T110" s="47"/>
      <c r="U110" s="47"/>
      <c r="V110" s="47"/>
      <c r="W110" s="47"/>
      <c r="X110" s="47"/>
      <c r="Y110" s="47"/>
      <c r="Z110" s="47"/>
      <c r="AA110" s="47"/>
      <c r="AB110" s="47"/>
      <c r="AC110" s="47"/>
      <c r="AD110" s="47"/>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3"/>
      <c r="BA110" s="13"/>
      <c r="BB110" s="13"/>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c r="BY110" s="13"/>
      <c r="BZ110" s="13"/>
      <c r="CA110" s="13"/>
      <c r="CB110" s="13"/>
      <c r="CC110" s="13"/>
      <c r="CD110" s="13"/>
      <c r="CE110" s="13"/>
      <c r="CF110" s="13"/>
      <c r="CG110" s="13"/>
      <c r="CH110" s="13"/>
      <c r="CI110" s="13"/>
      <c r="CJ110" s="13"/>
      <c r="CK110" s="13"/>
      <c r="CL110" s="13"/>
      <c r="CM110" s="13"/>
      <c r="CN110" s="13"/>
      <c r="CO110" s="13"/>
      <c r="CP110" s="13"/>
      <c r="CQ110" s="13"/>
      <c r="CR110" s="13"/>
      <c r="CS110" s="13"/>
      <c r="CT110" s="13"/>
      <c r="CU110" s="13"/>
      <c r="CV110" s="13"/>
      <c r="CW110" s="13"/>
      <c r="CX110" s="13"/>
      <c r="CY110" s="13"/>
      <c r="CZ110" s="13"/>
      <c r="DA110" s="13"/>
      <c r="DB110" s="13"/>
      <c r="DC110" s="13"/>
      <c r="DD110" s="13"/>
      <c r="DE110" s="13"/>
      <c r="DF110" s="13"/>
      <c r="DG110" s="13"/>
      <c r="DH110" s="13"/>
      <c r="DI110" s="13"/>
      <c r="DJ110" s="13"/>
      <c r="DK110" s="13"/>
      <c r="DL110" s="13"/>
      <c r="DM110" s="13"/>
      <c r="DN110" s="13"/>
      <c r="DO110" s="13"/>
      <c r="DP110" s="13"/>
      <c r="DQ110" s="13"/>
      <c r="DR110" s="13"/>
      <c r="DS110" s="13"/>
      <c r="DT110" s="13"/>
      <c r="DU110" s="13"/>
      <c r="DV110" s="13"/>
      <c r="DW110" s="13"/>
      <c r="DX110" s="13"/>
      <c r="DY110" s="13"/>
      <c r="DZ110" s="13"/>
      <c r="EA110" s="13"/>
      <c r="EB110" s="13"/>
      <c r="EC110" s="13"/>
      <c r="ED110" s="13"/>
      <c r="EE110" s="13"/>
      <c r="EF110" s="13"/>
      <c r="EG110" s="13"/>
      <c r="EH110" s="13"/>
      <c r="EI110" s="13"/>
      <c r="EJ110" s="13"/>
      <c r="EK110" s="13"/>
      <c r="EL110" s="13"/>
      <c r="EM110" s="13"/>
      <c r="EN110" s="13"/>
      <c r="EO110" s="13"/>
      <c r="EP110" s="13"/>
      <c r="EQ110" s="13"/>
      <c r="ER110" s="13"/>
      <c r="ES110" s="13"/>
      <c r="ET110" s="13"/>
      <c r="EU110" s="13"/>
      <c r="EV110" s="13"/>
      <c r="EW110" s="13"/>
      <c r="EX110" s="13"/>
      <c r="EY110" s="13"/>
      <c r="EZ110" s="13"/>
      <c r="FA110" s="13"/>
      <c r="FB110" s="13"/>
      <c r="FC110" s="13"/>
      <c r="FD110" s="13"/>
      <c r="FE110" s="13"/>
      <c r="FF110" s="13"/>
      <c r="FG110" s="13"/>
      <c r="FH110" s="13"/>
      <c r="FI110" s="13"/>
      <c r="FJ110" s="13"/>
      <c r="FK110" s="13"/>
      <c r="FL110" s="13"/>
      <c r="FM110" s="13"/>
      <c r="FN110" s="13"/>
      <c r="FO110" s="13"/>
      <c r="FP110" s="5"/>
      <c r="FQ110" s="5"/>
      <c r="FR110" s="5"/>
      <c r="FS110" s="5"/>
      <c r="FT110" s="5"/>
      <c r="FU110" s="5"/>
      <c r="FV110" s="5"/>
      <c r="FW110" s="5"/>
      <c r="FX110" s="5"/>
      <c r="FY110" s="5"/>
      <c r="FZ110" s="5"/>
      <c r="GA110" s="5"/>
      <c r="GB110" s="5"/>
      <c r="GC110" s="5"/>
    </row>
    <row r="111" spans="1:185" s="23" customFormat="1" x14ac:dyDescent="0.2">
      <c r="A111" s="82"/>
      <c r="B111" s="82"/>
      <c r="C111" s="82"/>
      <c r="D111" s="83"/>
      <c r="E111" s="83"/>
      <c r="F111" s="84" t="s">
        <v>84</v>
      </c>
      <c r="G111" s="85" t="s">
        <v>85</v>
      </c>
      <c r="H111" s="86"/>
      <c r="I111" s="87"/>
      <c r="J111" s="87"/>
      <c r="K111" s="88"/>
      <c r="M111" s="41"/>
      <c r="N111" s="39"/>
      <c r="O111" s="41"/>
      <c r="P111" s="41"/>
      <c r="Q111" s="41"/>
      <c r="R111" s="45"/>
      <c r="S111" s="45"/>
      <c r="T111" s="47"/>
      <c r="U111" s="47"/>
      <c r="V111" s="47"/>
      <c r="W111" s="47"/>
      <c r="X111" s="47"/>
      <c r="Y111" s="47"/>
      <c r="Z111" s="47"/>
      <c r="AA111" s="47"/>
      <c r="AB111" s="47"/>
      <c r="AC111" s="47"/>
      <c r="AD111" s="47"/>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3"/>
      <c r="BA111" s="13"/>
      <c r="BB111" s="13"/>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c r="BY111" s="13"/>
      <c r="BZ111" s="13"/>
      <c r="CA111" s="13"/>
      <c r="CB111" s="13"/>
      <c r="CC111" s="13"/>
      <c r="CD111" s="13"/>
      <c r="CE111" s="13"/>
      <c r="CF111" s="13"/>
      <c r="CG111" s="13"/>
      <c r="CH111" s="13"/>
      <c r="CI111" s="13"/>
      <c r="CJ111" s="13"/>
      <c r="CK111" s="13"/>
      <c r="CL111" s="13"/>
      <c r="CM111" s="13"/>
      <c r="CN111" s="13"/>
      <c r="CO111" s="13"/>
      <c r="CP111" s="13"/>
      <c r="CQ111" s="13"/>
      <c r="CR111" s="13"/>
      <c r="CS111" s="13"/>
      <c r="CT111" s="13"/>
      <c r="CU111" s="13"/>
      <c r="CV111" s="13"/>
      <c r="CW111" s="13"/>
      <c r="CX111" s="13"/>
      <c r="CY111" s="13"/>
      <c r="CZ111" s="13"/>
      <c r="DA111" s="13"/>
      <c r="DB111" s="13"/>
      <c r="DC111" s="13"/>
      <c r="DD111" s="13"/>
      <c r="DE111" s="13"/>
      <c r="DF111" s="13"/>
      <c r="DG111" s="13"/>
      <c r="DH111" s="13"/>
      <c r="DI111" s="13"/>
      <c r="DJ111" s="13"/>
      <c r="DK111" s="13"/>
      <c r="DL111" s="13"/>
      <c r="DM111" s="13"/>
      <c r="DN111" s="13"/>
      <c r="DO111" s="13"/>
      <c r="DP111" s="13"/>
      <c r="DQ111" s="13"/>
      <c r="DR111" s="13"/>
      <c r="DS111" s="13"/>
      <c r="DT111" s="13"/>
      <c r="DU111" s="13"/>
      <c r="DV111" s="13"/>
      <c r="DW111" s="13"/>
      <c r="DX111" s="13"/>
      <c r="DY111" s="13"/>
      <c r="DZ111" s="13"/>
      <c r="EA111" s="13"/>
      <c r="EB111" s="13"/>
      <c r="EC111" s="13"/>
      <c r="ED111" s="13"/>
      <c r="EE111" s="13"/>
      <c r="EF111" s="13"/>
      <c r="EG111" s="13"/>
      <c r="EH111" s="13"/>
      <c r="EI111" s="13"/>
      <c r="EJ111" s="13"/>
      <c r="EK111" s="13"/>
      <c r="EL111" s="13"/>
      <c r="EM111" s="13"/>
      <c r="EN111" s="13"/>
      <c r="EO111" s="13"/>
      <c r="EP111" s="13"/>
      <c r="EQ111" s="13"/>
      <c r="ER111" s="13"/>
      <c r="ES111" s="13"/>
      <c r="ET111" s="13"/>
      <c r="EU111" s="13"/>
      <c r="EV111" s="13"/>
      <c r="EW111" s="13"/>
      <c r="EX111" s="13"/>
      <c r="EY111" s="13"/>
      <c r="EZ111" s="13"/>
      <c r="FA111" s="13"/>
      <c r="FB111" s="13"/>
      <c r="FC111" s="13"/>
      <c r="FD111" s="13"/>
      <c r="FE111" s="13"/>
      <c r="FF111" s="13"/>
      <c r="FG111" s="13"/>
      <c r="FH111" s="13"/>
      <c r="FI111" s="13"/>
      <c r="FJ111" s="13"/>
      <c r="FK111" s="13"/>
      <c r="FL111" s="13"/>
      <c r="FM111" s="13"/>
      <c r="FN111" s="13"/>
      <c r="FO111" s="13"/>
      <c r="FP111" s="5"/>
      <c r="FQ111" s="5"/>
      <c r="FR111" s="5"/>
      <c r="FS111" s="5"/>
      <c r="FT111" s="5"/>
      <c r="FU111" s="5"/>
      <c r="FV111" s="5"/>
      <c r="FW111" s="5"/>
      <c r="FX111" s="5"/>
      <c r="FY111" s="5"/>
      <c r="FZ111" s="5"/>
      <c r="GA111" s="5"/>
      <c r="GB111" s="5"/>
      <c r="GC111" s="5"/>
    </row>
  </sheetData>
  <mergeCells count="3">
    <mergeCell ref="B13:D13"/>
    <mergeCell ref="B49:J50"/>
    <mergeCell ref="B54:J55"/>
  </mergeCells>
  <hyperlinks>
    <hyperlink ref="B13" r:id="rId1" display=" (NASA TM X-73305, 1975)" xr:uid="{DAF622A9-3D80-4082-9954-FAE370203558}"/>
    <hyperlink ref="G59" r:id="rId2" xr:uid="{9BCD1900-13BA-47E0-BD5D-5422A27A2825}"/>
    <hyperlink ref="G111" r:id="rId3" xr:uid="{AD2D5ED5-672A-448B-B409-0EF371744B17}"/>
  </hyperlinks>
  <pageMargins left="0.47244094488188981" right="0.23622047244094491" top="0.31496062992125984" bottom="0.98425196850393704" header="0.43307086614173229" footer="0.59055118110236227"/>
  <pageSetup orientation="portrait" r:id="rId4"/>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MAIN</vt:lpstr>
      <vt:lpstr>MAIN!Print_Area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2017-08-27T15:32:01Z</dcterms:modified>
  <cp:category>Engineering Spreadsheets</cp:category>
</cp:coreProperties>
</file>