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6" yWindow="-12" windowWidth="15456" windowHeight="9792" firstSheet="1" activeTab="1"/>
  </bookViews>
  <sheets>
    <sheet name="~#temp" sheetId="4" state="hidden" r:id="rId1"/>
    <sheet name="READ ME" sheetId="8" r:id="rId2"/>
    <sheet name="Imperial Units" sheetId="6" r:id="rId3"/>
  </sheets>
  <externalReferences>
    <externalReference r:id="rId4"/>
  </externalReferences>
  <definedNames>
    <definedName name="CAR523.301_a" localSheetId="2" hidden="1">#REF!</definedName>
    <definedName name="CAR523.301_a" hidden="1">#REF!</definedName>
    <definedName name="CAR523.301_b" localSheetId="2" hidden="1">#REF!</definedName>
    <definedName name="CAR523.301_b" hidden="1">#REF!</definedName>
    <definedName name="CAR523.301_c" localSheetId="2" hidden="1">#REF!</definedName>
    <definedName name="CAR523.301_c" hidden="1">#REF!</definedName>
    <definedName name="CAR523.301_d" localSheetId="2" hidden="1">#REF!</definedName>
    <definedName name="CAR523.301_d" hidden="1">#REF!</definedName>
    <definedName name="CAR523.301_Loads" localSheetId="2" hidden="1">#REF!</definedName>
    <definedName name="CAR523.301_Loads" hidden="1">#REF!</definedName>
    <definedName name="CAR523.302_Canard_or_Tandem_Wing_Configurations" localSheetId="2" hidden="1">#REF!</definedName>
    <definedName name="CAR523.302_Canard_or_Tandem_Wing_Configurations" hidden="1">#REF!</definedName>
    <definedName name="CAR523.303_Factor_of_safety." localSheetId="2" hidden="1">#REF!</definedName>
    <definedName name="CAR523.303_Factor_of_safety." hidden="1">#REF!</definedName>
    <definedName name="CAR523.305_a" localSheetId="2" hidden="1">#REF!</definedName>
    <definedName name="CAR523.305_a" hidden="1">#REF!</definedName>
    <definedName name="CAR523.305_b" localSheetId="2" hidden="1">#REF!</definedName>
    <definedName name="CAR523.305_b" hidden="1">#REF!</definedName>
    <definedName name="CAR523.305_Strength_and_deformation." localSheetId="2" hidden="1">#REF!</definedName>
    <definedName name="CAR523.305_Strength_and_deformation." hidden="1">#REF!</definedName>
    <definedName name="CAR523.307_a" localSheetId="2" hidden="1">#REF!</definedName>
    <definedName name="CAR523.307_a" hidden="1">#REF!</definedName>
    <definedName name="CAR523.307_b" localSheetId="2" hidden="1">#REF!</definedName>
    <definedName name="CAR523.307_b" hidden="1">#REF!</definedName>
    <definedName name="CAR523.307_Proof_of_structure." localSheetId="2" hidden="1">#REF!</definedName>
    <definedName name="CAR523.307_Proof_of_structure." hidden="1">#REF!</definedName>
    <definedName name="CAR523.321_a" localSheetId="2" hidden="1">#REF!</definedName>
    <definedName name="CAR523.321_a" hidden="1">#REF!</definedName>
    <definedName name="CAR523.321_b" localSheetId="2" hidden="1">#REF!</definedName>
    <definedName name="CAR523.321_b" hidden="1">#REF!</definedName>
    <definedName name="CAR523.321_c" localSheetId="2" hidden="1">#REF!</definedName>
    <definedName name="CAR523.321_c" hidden="1">#REF!</definedName>
    <definedName name="CAR523.321_General." localSheetId="2" hidden="1">#REF!</definedName>
    <definedName name="CAR523.321_General." hidden="1">#REF!</definedName>
    <definedName name="CAR523.331_a" localSheetId="2" hidden="1">#REF!</definedName>
    <definedName name="CAR523.331_a" hidden="1">#REF!</definedName>
    <definedName name="CAR523.331_b" localSheetId="2" hidden="1">#REF!</definedName>
    <definedName name="CAR523.331_b" hidden="1">#REF!</definedName>
    <definedName name="CAR523.331_c" localSheetId="2" hidden="1">#REF!</definedName>
    <definedName name="CAR523.331_c" hidden="1">#REF!</definedName>
    <definedName name="CAR523.331_Symmetrical_flight_conditions." localSheetId="2" hidden="1">#REF!</definedName>
    <definedName name="CAR523.331_Symmetrical_flight_conditions." hidden="1">#REF!</definedName>
    <definedName name="CAR523.333_a" localSheetId="2" hidden="1">#REF!</definedName>
    <definedName name="CAR523.333_a" hidden="1">#REF!</definedName>
    <definedName name="CAR523.333_b" localSheetId="2" hidden="1">#REF!</definedName>
    <definedName name="CAR523.333_b" hidden="1">#REF!</definedName>
    <definedName name="CAR523.333_c" localSheetId="2" hidden="1">#REF!</definedName>
    <definedName name="CAR523.333_c" hidden="1">#REF!</definedName>
    <definedName name="CAR523.333_d" localSheetId="2" hidden="1">#REF!</definedName>
    <definedName name="CAR523.333_d" hidden="1">#REF!</definedName>
    <definedName name="CAR523.333_Flight_envelope." localSheetId="2" hidden="1">#REF!</definedName>
    <definedName name="CAR523.333_Flight_envelope." hidden="1">#REF!</definedName>
    <definedName name="CAR523.335_a" localSheetId="2" hidden="1">#REF!</definedName>
    <definedName name="CAR523.335_a" hidden="1">#REF!</definedName>
    <definedName name="CAR523.335_b" localSheetId="2" hidden="1">#REF!</definedName>
    <definedName name="CAR523.335_b" hidden="1">#REF!</definedName>
    <definedName name="CAR523.335_c" localSheetId="2" hidden="1">#REF!</definedName>
    <definedName name="CAR523.335_c" hidden="1">#REF!</definedName>
    <definedName name="CAR523.335_d" localSheetId="2" hidden="1">#REF!</definedName>
    <definedName name="CAR523.335_d" hidden="1">#REF!</definedName>
    <definedName name="CAR523.335_Design_airspeeds." localSheetId="2" hidden="1">#REF!</definedName>
    <definedName name="CAR523.335_Design_airspeeds." hidden="1">#REF!</definedName>
    <definedName name="CAR523.337_a" localSheetId="2" hidden="1">#REF!</definedName>
    <definedName name="CAR523.337_a" hidden="1">#REF!</definedName>
    <definedName name="CAR523.337_b" localSheetId="2" hidden="1">#REF!</definedName>
    <definedName name="CAR523.337_b" hidden="1">#REF!</definedName>
    <definedName name="CAR523.337_c" localSheetId="2" hidden="1">#REF!</definedName>
    <definedName name="CAR523.337_c" hidden="1">#REF!</definedName>
    <definedName name="CAR523.337_Limit_maneuvering_load_factors." localSheetId="2" hidden="1">#REF!</definedName>
    <definedName name="CAR523.337_Limit_maneuvering_load_factors." hidden="1">#REF!</definedName>
    <definedName name="CAR523.341_a" localSheetId="2" hidden="1">#REF!</definedName>
    <definedName name="CAR523.341_a" hidden="1">#REF!</definedName>
    <definedName name="CAR523.341_b" localSheetId="2" hidden="1">#REF!</definedName>
    <definedName name="CAR523.341_b" hidden="1">#REF!</definedName>
    <definedName name="CAR523.341_c" localSheetId="2" hidden="1">#REF!</definedName>
    <definedName name="CAR523.341_c" hidden="1">#REF!</definedName>
    <definedName name="CAR523.341_Gust_loads_factors." localSheetId="2" hidden="1">#REF!</definedName>
    <definedName name="CAR523.341_Gust_loads_factors." hidden="1">#REF!</definedName>
    <definedName name="CAR523.343_a" localSheetId="2" hidden="1">#REF!</definedName>
    <definedName name="CAR523.343_a" hidden="1">#REF!</definedName>
    <definedName name="CAR523.343_b" localSheetId="2" hidden="1">#REF!</definedName>
    <definedName name="CAR523.343_b" hidden="1">#REF!</definedName>
    <definedName name="CAR523.343_c" localSheetId="2" hidden="1">#REF!</definedName>
    <definedName name="CAR523.343_c" hidden="1">#REF!</definedName>
    <definedName name="CAR523.343_Design_fuel_loads." localSheetId="2" hidden="1">#REF!</definedName>
    <definedName name="CAR523.343_Design_fuel_loads." hidden="1">#REF!</definedName>
    <definedName name="CAR523.345_a" localSheetId="2" hidden="1">#REF!</definedName>
    <definedName name="CAR523.345_a" hidden="1">#REF!</definedName>
    <definedName name="CAR523.345_b" localSheetId="2" hidden="1">#REF!</definedName>
    <definedName name="CAR523.345_b" hidden="1">#REF!</definedName>
    <definedName name="CAR523.345_c" localSheetId="2" hidden="1">#REF!</definedName>
    <definedName name="CAR523.345_c" hidden="1">#REF!</definedName>
    <definedName name="CAR523.345_d" localSheetId="2" hidden="1">#REF!</definedName>
    <definedName name="CAR523.345_d" hidden="1">#REF!</definedName>
    <definedName name="CAR523.345_High_lift_devices." localSheetId="2" hidden="1">#REF!</definedName>
    <definedName name="CAR523.345_High_lift_devices." hidden="1">#REF!</definedName>
    <definedName name="CAR523.347_a" localSheetId="2" hidden="1">#REF!</definedName>
    <definedName name="CAR523.347_a" hidden="1">#REF!</definedName>
    <definedName name="CAR523.347_b" localSheetId="2" hidden="1">#REF!</definedName>
    <definedName name="CAR523.347_b" hidden="1">#REF!</definedName>
    <definedName name="CAR523.347_Unsymmetrical_flight_conditions." localSheetId="2" hidden="1">#REF!</definedName>
    <definedName name="CAR523.347_Unsymmetrical_flight_conditions." hidden="1">#REF!</definedName>
    <definedName name="CAR523.349_a" localSheetId="2" hidden="1">#REF!</definedName>
    <definedName name="CAR523.349_a" hidden="1">#REF!</definedName>
    <definedName name="CAR523.349_b" localSheetId="2" hidden="1">#REF!</definedName>
    <definedName name="CAR523.349_b" hidden="1">#REF!</definedName>
    <definedName name="CAR523.349_Rolling_conditions." localSheetId="2" hidden="1">#REF!</definedName>
    <definedName name="CAR523.349_Rolling_conditions." hidden="1">#REF!</definedName>
    <definedName name="CAR523.351_Yawing_conditions." localSheetId="2" hidden="1">#REF!</definedName>
    <definedName name="CAR523.351_Yawing_conditions." hidden="1">#REF!</definedName>
    <definedName name="CAR523.361_a" localSheetId="2" hidden="1">#REF!</definedName>
    <definedName name="CAR523.361_a" hidden="1">#REF!</definedName>
    <definedName name="CAR523.361_b" localSheetId="2" hidden="1">#REF!</definedName>
    <definedName name="CAR523.361_b" hidden="1">#REF!</definedName>
    <definedName name="CAR523.361_c" localSheetId="2" hidden="1">#REF!</definedName>
    <definedName name="CAR523.361_c" hidden="1">#REF!</definedName>
    <definedName name="CAR523.361_Engine_torque." localSheetId="2" hidden="1">#REF!</definedName>
    <definedName name="CAR523.361_Engine_torque." hidden="1">#REF!</definedName>
    <definedName name="CAR523.363_a" localSheetId="2" hidden="1">#REF!</definedName>
    <definedName name="CAR523.363_a" hidden="1">#REF!</definedName>
    <definedName name="CAR523.363_b" localSheetId="2" hidden="1">#REF!</definedName>
    <definedName name="CAR523.363_b" hidden="1">#REF!</definedName>
    <definedName name="CAR523.363_Side_load_on_engine_mount." localSheetId="2" hidden="1">#REF!</definedName>
    <definedName name="CAR523.363_Side_load_on_engine_mount." hidden="1">#REF!</definedName>
    <definedName name="CAR523.365_a" localSheetId="2" hidden="1">#REF!</definedName>
    <definedName name="CAR523.365_a" hidden="1">#REF!</definedName>
    <definedName name="CAR523.365_b" localSheetId="2" hidden="1">#REF!</definedName>
    <definedName name="CAR523.365_b" hidden="1">#REF!</definedName>
    <definedName name="CAR523.365_c" localSheetId="2" hidden="1">#REF!</definedName>
    <definedName name="CAR523.365_c" hidden="1">#REF!</definedName>
    <definedName name="CAR523.365_d" localSheetId="2" hidden="1">#REF!</definedName>
    <definedName name="CAR523.365_d" hidden="1">#REF!</definedName>
    <definedName name="CAR523.365_e" localSheetId="2" hidden="1">#REF!</definedName>
    <definedName name="CAR523.365_e" hidden="1">#REF!</definedName>
    <definedName name="CAR523.365_Pressurized_cabin_loads." localSheetId="2" hidden="1">#REF!</definedName>
    <definedName name="CAR523.365_Pressurized_cabin_loads." hidden="1">#REF!</definedName>
    <definedName name="CAR523.367_a" localSheetId="2" hidden="1">#REF!</definedName>
    <definedName name="CAR523.367_a" hidden="1">#REF!</definedName>
    <definedName name="CAR523.367_b" localSheetId="2" hidden="1">#REF!</definedName>
    <definedName name="CAR523.367_b" hidden="1">#REF!</definedName>
    <definedName name="CAR523.367_Unsymmetrical_loads_due_to_engine_failure." localSheetId="2" hidden="1">#REF!</definedName>
    <definedName name="CAR523.367_Unsymmetrical_loads_due_to_engine_failure." hidden="1">#REF!</definedName>
    <definedName name="CAR523.369_Rear_lift_truss." localSheetId="2" hidden="1">#REF!</definedName>
    <definedName name="CAR523.369_Rear_lift_truss." hidden="1">#REF!</definedName>
    <definedName name="CAR523.371_a" localSheetId="2" hidden="1">#REF!</definedName>
    <definedName name="CAR523.371_a" hidden="1">#REF!</definedName>
    <definedName name="CAR523.371_b" localSheetId="2" hidden="1">#REF!</definedName>
    <definedName name="CAR523.371_b" hidden="1">#REF!</definedName>
    <definedName name="CAR523.371_c" localSheetId="2" hidden="1">#REF!</definedName>
    <definedName name="CAR523.371_c" hidden="1">#REF!</definedName>
    <definedName name="CAR523.371_Gyroscopic_and_aerodynamic_loads." localSheetId="2" hidden="1">#REF!</definedName>
    <definedName name="CAR523.371_Gyroscopic_and_aerodynamic_loads." hidden="1">#REF!</definedName>
    <definedName name="CAR523.373_a" localSheetId="2" hidden="1">#REF!</definedName>
    <definedName name="CAR523.373_a" hidden="1">#REF!</definedName>
    <definedName name="CAR523.373_b" localSheetId="2" hidden="1">#REF!</definedName>
    <definedName name="CAR523.373_b" hidden="1">#REF!</definedName>
    <definedName name="CAR523.373_Speed_control_devices." localSheetId="2" hidden="1">#REF!</definedName>
    <definedName name="CAR523.373_Speed_control_devices." hidden="1">#REF!</definedName>
    <definedName name="CAR523.391_Control_surface_loads." localSheetId="2" hidden="1">#REF!</definedName>
    <definedName name="CAR523.391_Control_surface_loads." hidden="1">#REF!</definedName>
    <definedName name="CAR523.393_a" localSheetId="2" hidden="1">#REF!</definedName>
    <definedName name="CAR523.393_a" hidden="1">#REF!</definedName>
    <definedName name="CAR523.393_b" localSheetId="2" hidden="1">#REF!</definedName>
    <definedName name="CAR523.393_b" hidden="1">#REF!</definedName>
    <definedName name="CAR523.393_Loads_parallel_to_hinge_line." localSheetId="2" hidden="1">#REF!</definedName>
    <definedName name="CAR523.393_Loads_parallel_to_hinge_line." hidden="1">#REF!</definedName>
    <definedName name="CAR523.395_a" localSheetId="2" hidden="1">#REF!</definedName>
    <definedName name="CAR523.395_a" hidden="1">#REF!</definedName>
    <definedName name="CAR523.395_a____continued" localSheetId="2" hidden="1">#REF!</definedName>
    <definedName name="CAR523.395_a____continued" hidden="1">#REF!</definedName>
    <definedName name="CAR523.395_b" localSheetId="2" hidden="1">#REF!</definedName>
    <definedName name="CAR523.395_b" hidden="1">#REF!</definedName>
    <definedName name="CAR523.395_c" localSheetId="2" hidden="1">#REF!</definedName>
    <definedName name="CAR523.395_c" hidden="1">#REF!</definedName>
    <definedName name="CAR523.395_Control_system_loads." localSheetId="2" hidden="1">#REF!</definedName>
    <definedName name="CAR523.395_Control_system_loads." hidden="1">#REF!</definedName>
    <definedName name="CAR523.397_a" localSheetId="2" hidden="1">#REF!</definedName>
    <definedName name="CAR523.397_a" hidden="1">#REF!</definedName>
    <definedName name="CAR523.397_b" localSheetId="2" hidden="1">#REF!</definedName>
    <definedName name="CAR523.397_b" hidden="1">#REF!</definedName>
    <definedName name="CAR523.397_Limit_control_forces_and_torques." localSheetId="2" hidden="1">#REF!</definedName>
    <definedName name="CAR523.397_Limit_control_forces_and_torques." hidden="1">#REF!</definedName>
    <definedName name="CAR523.399_a" localSheetId="2" hidden="1">#REF!</definedName>
    <definedName name="CAR523.399_a" hidden="1">#REF!</definedName>
    <definedName name="CAR523.399_b" localSheetId="2" hidden="1">#REF!</definedName>
    <definedName name="CAR523.399_b" hidden="1">#REF!</definedName>
    <definedName name="CAR523.399_Dual_control_system." localSheetId="2" hidden="1">#REF!</definedName>
    <definedName name="CAR523.399_Dual_control_system." hidden="1">#REF!</definedName>
    <definedName name="CAR523.405_Secondary_control_system." localSheetId="2" hidden="1">#REF!</definedName>
    <definedName name="CAR523.405_Secondary_control_system." hidden="1">#REF!</definedName>
    <definedName name="CAR523.407_Trim_tab_effects." localSheetId="2" hidden="1">#REF!</definedName>
    <definedName name="CAR523.407_Trim_tab_effects." hidden="1">#REF!</definedName>
    <definedName name="CAR523.409_Tabs." localSheetId="2" hidden="1">#REF!</definedName>
    <definedName name="CAR523.409_Tabs." hidden="1">#REF!</definedName>
    <definedName name="CAR523.415_a" localSheetId="2" hidden="1">#REF!</definedName>
    <definedName name="CAR523.415_a" hidden="1">#REF!</definedName>
    <definedName name="CAR523.415_b" localSheetId="2" hidden="1">#REF!</definedName>
    <definedName name="CAR523.415_b" hidden="1">#REF!</definedName>
    <definedName name="CAR523.415_c" localSheetId="2" hidden="1">#REF!</definedName>
    <definedName name="CAR523.415_c" hidden="1">#REF!</definedName>
    <definedName name="CAR523.415_Ground_gust_conditions." localSheetId="2" hidden="1">#REF!</definedName>
    <definedName name="CAR523.415_Ground_gust_conditions." hidden="1">#REF!</definedName>
    <definedName name="CAR523.421_a" localSheetId="2" hidden="1">#REF!</definedName>
    <definedName name="CAR523.421_a" hidden="1">#REF!</definedName>
    <definedName name="CAR523.421_b" localSheetId="2" hidden="1">#REF!</definedName>
    <definedName name="CAR523.421_b" hidden="1">#REF!</definedName>
    <definedName name="CAR523.421_Balancing_loads." localSheetId="2" hidden="1">#REF!</definedName>
    <definedName name="CAR523.421_Balancing_loads." hidden="1">#REF!</definedName>
    <definedName name="CAR523.423_a" localSheetId="2" hidden="1">#REF!</definedName>
    <definedName name="CAR523.423_a" hidden="1">#REF!</definedName>
    <definedName name="CAR523.423_b" localSheetId="2" hidden="1">#REF!</definedName>
    <definedName name="CAR523.423_b" hidden="1">#REF!</definedName>
    <definedName name="CAR523.423_Maneuvering_loads." localSheetId="2" hidden="1">#REF!</definedName>
    <definedName name="CAR523.423_Maneuvering_loads." hidden="1">#REF!</definedName>
    <definedName name="CAR523.425_a" localSheetId="2" hidden="1">#REF!</definedName>
    <definedName name="CAR523.425_a" hidden="1">#REF!</definedName>
    <definedName name="CAR523.425_b" localSheetId="2" hidden="1">#REF!</definedName>
    <definedName name="CAR523.425_b" hidden="1">#REF!</definedName>
    <definedName name="CAR523.425_c" localSheetId="2" hidden="1">#REF!</definedName>
    <definedName name="CAR523.425_c" hidden="1">#REF!</definedName>
    <definedName name="CAR523.425_d" localSheetId="2" hidden="1">#REF!</definedName>
    <definedName name="CAR523.425_d" hidden="1">#REF!</definedName>
    <definedName name="CAR523.425_Gust_loads." localSheetId="2" hidden="1">#REF!</definedName>
    <definedName name="CAR523.425_Gust_loads." hidden="1">#REF!</definedName>
    <definedName name="CAR523.427_a" localSheetId="2" hidden="1">#REF!</definedName>
    <definedName name="CAR523.427_a" hidden="1">#REF!</definedName>
    <definedName name="CAR523.427_b" localSheetId="2" hidden="1">#REF!</definedName>
    <definedName name="CAR523.427_b" hidden="1">#REF!</definedName>
    <definedName name="CAR523.427_c" localSheetId="2" hidden="1">#REF!</definedName>
    <definedName name="CAR523.427_c" hidden="1">#REF!</definedName>
    <definedName name="CAR523.427_Unsymmetrical_loads." localSheetId="2" hidden="1">#REF!</definedName>
    <definedName name="CAR523.427_Unsymmetrical_loads." hidden="1">#REF!</definedName>
    <definedName name="CAR523.441_a" localSheetId="2" hidden="1">#REF!</definedName>
    <definedName name="CAR523.441_a" hidden="1">#REF!</definedName>
    <definedName name="CAR523.441_b" localSheetId="2" hidden="1">#REF!</definedName>
    <definedName name="CAR523.441_b" hidden="1">#REF!</definedName>
    <definedName name="CAR523.441_c" localSheetId="2" hidden="1">#REF!</definedName>
    <definedName name="CAR523.441_c" hidden="1">#REF!</definedName>
    <definedName name="CAR523.441_Maneuvering_loads." localSheetId="2" hidden="1">#REF!</definedName>
    <definedName name="CAR523.441_Maneuvering_loads." hidden="1">#REF!</definedName>
    <definedName name="CAR523.443_a" localSheetId="2" hidden="1">#REF!</definedName>
    <definedName name="CAR523.443_a" hidden="1">#REF!</definedName>
    <definedName name="CAR523.443_b" localSheetId="2" hidden="1">#REF!</definedName>
    <definedName name="CAR523.443_b" hidden="1">#REF!</definedName>
    <definedName name="CAR523.443_c" localSheetId="2" hidden="1">#REF!</definedName>
    <definedName name="CAR523.443_c" hidden="1">#REF!</definedName>
    <definedName name="CAR523.443_Gust_loads." localSheetId="2" hidden="1">#REF!</definedName>
    <definedName name="CAR523.443_Gust_loads." hidden="1">#REF!</definedName>
    <definedName name="CAR523.445_a" localSheetId="2" hidden="1">#REF!</definedName>
    <definedName name="CAR523.445_a" hidden="1">#REF!</definedName>
    <definedName name="CAR523.445_b" localSheetId="2" hidden="1">#REF!</definedName>
    <definedName name="CAR523.445_b" hidden="1">#REF!</definedName>
    <definedName name="CAR523.445_c" localSheetId="2" hidden="1">#REF!</definedName>
    <definedName name="CAR523.445_c" hidden="1">#REF!</definedName>
    <definedName name="CAR523.445_d" localSheetId="2" hidden="1">#REF!</definedName>
    <definedName name="CAR523.445_d" hidden="1">#REF!</definedName>
    <definedName name="CAR523.445_Outboard_fins_or_winglets." localSheetId="2" hidden="1">#REF!</definedName>
    <definedName name="CAR523.445_Outboard_fins_or_winglets." hidden="1">#REF!</definedName>
    <definedName name="CAR523.455_a" localSheetId="2" hidden="1">#REF!</definedName>
    <definedName name="CAR523.455_a" hidden="1">#REF!</definedName>
    <definedName name="CAR523.455_Ailerons." localSheetId="2" hidden="1">#REF!</definedName>
    <definedName name="CAR523.455_Ailerons." hidden="1">#REF!</definedName>
    <definedName name="CAR523.455_b" localSheetId="2" hidden="1">#REF!</definedName>
    <definedName name="CAR523.455_b" hidden="1">#REF!</definedName>
    <definedName name="CAR523.459_Special_devices." localSheetId="2" hidden="1">#REF!</definedName>
    <definedName name="CAR523.459_Special_devices." hidden="1">#REF!</definedName>
    <definedName name="CAR523.471_General." localSheetId="2" hidden="1">#REF!</definedName>
    <definedName name="CAR523.471_General." hidden="1">#REF!</definedName>
    <definedName name="CAR523.473_a" localSheetId="2" hidden="1">#REF!</definedName>
    <definedName name="CAR523.473_a" hidden="1">#REF!</definedName>
    <definedName name="CAR523.473_b" localSheetId="2" hidden="1">#REF!</definedName>
    <definedName name="CAR523.473_b" hidden="1">#REF!</definedName>
    <definedName name="CAR523.473_c" localSheetId="2" hidden="1">#REF!</definedName>
    <definedName name="CAR523.473_c" hidden="1">#REF!</definedName>
    <definedName name="CAR523.473_d" localSheetId="2" hidden="1">#REF!</definedName>
    <definedName name="CAR523.473_d" hidden="1">#REF!</definedName>
    <definedName name="CAR523.473_e" localSheetId="2" hidden="1">#REF!</definedName>
    <definedName name="CAR523.473_e" hidden="1">#REF!</definedName>
    <definedName name="CAR523.473_f" localSheetId="2" hidden="1">#REF!</definedName>
    <definedName name="CAR523.473_f" hidden="1">#REF!</definedName>
    <definedName name="CAR523.473_g" localSheetId="2" hidden="1">#REF!</definedName>
    <definedName name="CAR523.473_g" hidden="1">#REF!</definedName>
    <definedName name="CAR523.473_Ground_load_conditions_and_assumptions." localSheetId="2" hidden="1">#REF!</definedName>
    <definedName name="CAR523.473_Ground_load_conditions_and_assumptions." hidden="1">#REF!</definedName>
    <definedName name="CAR523.477_Landing_gear_arrangement." localSheetId="2" hidden="1">#REF!</definedName>
    <definedName name="CAR523.477_Landing_gear_arrangement." hidden="1">#REF!</definedName>
    <definedName name="CAR523.479_a" localSheetId="2" hidden="1">#REF!</definedName>
    <definedName name="CAR523.479_a" hidden="1">#REF!</definedName>
    <definedName name="CAR523.479_b" localSheetId="2" hidden="1">#REF!</definedName>
    <definedName name="CAR523.479_b" hidden="1">#REF!</definedName>
    <definedName name="CAR523.479_c" localSheetId="2" hidden="1">#REF!</definedName>
    <definedName name="CAR523.479_c" hidden="1">#REF!</definedName>
    <definedName name="CAR523.479_d" localSheetId="2" hidden="1">#REF!</definedName>
    <definedName name="CAR523.479_d" hidden="1">#REF!</definedName>
    <definedName name="CAR523.479_Level_landing_conditions." localSheetId="2" hidden="1">#REF!</definedName>
    <definedName name="CAR523.479_Level_landing_conditions." hidden="1">#REF!</definedName>
    <definedName name="CAR523.481_a__1" localSheetId="2" hidden="1">#REF!</definedName>
    <definedName name="CAR523.481_a__1" hidden="1">#REF!</definedName>
    <definedName name="CAR523.481_a__2" localSheetId="2" hidden="1">#REF!</definedName>
    <definedName name="CAR523.481_a__2" hidden="1">#REF!</definedName>
    <definedName name="CAR523.481_Tail_down_landing_conditions." localSheetId="2" hidden="1">#REF!</definedName>
    <definedName name="CAR523.481_Tail_down_landing_conditions." hidden="1">#REF!</definedName>
    <definedName name="CAR523.483_One_wheel_landing_conditions." localSheetId="2" hidden="1">#REF!</definedName>
    <definedName name="CAR523.483_One_wheel_landing_conditions." hidden="1">#REF!</definedName>
    <definedName name="CAR523.485_a" localSheetId="2" hidden="1">#REF!</definedName>
    <definedName name="CAR523.485_a" hidden="1">#REF!</definedName>
    <definedName name="CAR523.485_b" localSheetId="2" hidden="1">#REF!</definedName>
    <definedName name="CAR523.485_b" hidden="1">#REF!</definedName>
    <definedName name="CAR523.485_c" localSheetId="2" hidden="1">#REF!</definedName>
    <definedName name="CAR523.485_c" hidden="1">#REF!</definedName>
    <definedName name="CAR523.485_d" localSheetId="2" hidden="1">#REF!</definedName>
    <definedName name="CAR523.485_d" hidden="1">#REF!</definedName>
    <definedName name="CAR523.485_Side_load_conditions." localSheetId="2" hidden="1">#REF!</definedName>
    <definedName name="CAR523.485_Side_load_conditions." hidden="1">#REF!</definedName>
    <definedName name="CAR523.493_a" localSheetId="2" hidden="1">#REF!</definedName>
    <definedName name="CAR523.493_a" hidden="1">#REF!</definedName>
    <definedName name="CAR523.493_b" localSheetId="2" hidden="1">#REF!</definedName>
    <definedName name="CAR523.493_b" hidden="1">#REF!</definedName>
    <definedName name="CAR523.493_Braked_roll_conditions." localSheetId="2" hidden="1">#REF!</definedName>
    <definedName name="CAR523.493_Braked_roll_conditions." hidden="1">#REF!</definedName>
    <definedName name="CAR523.493_c" localSheetId="2" hidden="1">#REF!</definedName>
    <definedName name="CAR523.493_c" hidden="1">#REF!</definedName>
    <definedName name="CAR523.497_Supplementary_conditions_for_tail_wheels." localSheetId="2" hidden="1">#REF!</definedName>
    <definedName name="CAR523.497_Supplementary_conditions_for_tail_wheels." hidden="1">#REF!</definedName>
    <definedName name="CAR523.499_a" localSheetId="2" hidden="1">#REF!</definedName>
    <definedName name="CAR523.499_a" hidden="1">#REF!</definedName>
    <definedName name="CAR523.499_b" localSheetId="2" hidden="1">#REF!</definedName>
    <definedName name="CAR523.499_b" hidden="1">#REF!</definedName>
    <definedName name="CAR523.499_c" localSheetId="2" hidden="1">#REF!</definedName>
    <definedName name="CAR523.499_c" hidden="1">#REF!</definedName>
    <definedName name="CAR523.499_d" localSheetId="2" hidden="1">#REF!</definedName>
    <definedName name="CAR523.499_d" hidden="1">#REF!</definedName>
    <definedName name="CAR523.499_e" localSheetId="2" hidden="1">#REF!</definedName>
    <definedName name="CAR523.499_e" hidden="1">#REF!</definedName>
    <definedName name="CAR523.499_Supplementary_conditions_for_nose_wheels." localSheetId="2" hidden="1">#REF!</definedName>
    <definedName name="CAR523.499_Supplementary_conditions_for_nose_wheels." hidden="1">#REF!</definedName>
    <definedName name="CAR523.505_Supplementary_conditions_for_skiplanes." localSheetId="2" hidden="1">#REF!</definedName>
    <definedName name="CAR523.505_Supplementary_conditions_for_skiplanes." hidden="1">#REF!</definedName>
    <definedName name="CAR523.507_a" localSheetId="2" hidden="1">#REF!</definedName>
    <definedName name="CAR523.507_a" hidden="1">#REF!</definedName>
    <definedName name="CAR523.507_b" localSheetId="2" hidden="1">#REF!</definedName>
    <definedName name="CAR523.507_b" hidden="1">#REF!</definedName>
    <definedName name="CAR523.507_c" localSheetId="2" hidden="1">#REF!</definedName>
    <definedName name="CAR523.507_c" hidden="1">#REF!</definedName>
    <definedName name="CAR523.507_Jacking_loads." localSheetId="2" hidden="1">#REF!</definedName>
    <definedName name="CAR523.507_Jacking_loads." hidden="1">#REF!</definedName>
    <definedName name="CAR523.509_a" localSheetId="2" hidden="1">#REF!</definedName>
    <definedName name="CAR523.509_a" hidden="1">#REF!</definedName>
    <definedName name="CAR523.509_b" localSheetId="2" hidden="1">#REF!</definedName>
    <definedName name="CAR523.509_b" hidden="1">#REF!</definedName>
    <definedName name="CAR523.509_c" localSheetId="2" hidden="1">#REF!</definedName>
    <definedName name="CAR523.509_c" hidden="1">#REF!</definedName>
    <definedName name="CAR523.509_d" localSheetId="2" hidden="1">#REF!</definedName>
    <definedName name="CAR523.509_d" hidden="1">#REF!</definedName>
    <definedName name="CAR523.509_Towing_loads." localSheetId="2" hidden="1">#REF!</definedName>
    <definedName name="CAR523.509_Towing_loads." hidden="1">#REF!</definedName>
    <definedName name="CAR523.511_Ground_load__unsymmetrical_loads_on_multiple_wheel_units." localSheetId="2" hidden="1">#REF!</definedName>
    <definedName name="CAR523.511_Ground_load__unsymmetrical_loads_on_multiple_wheel_units." hidden="1">#REF!</definedName>
    <definedName name="CAR523.561_a" localSheetId="2" hidden="1">#REF!</definedName>
    <definedName name="CAR523.561_a" hidden="1">#REF!</definedName>
    <definedName name="CAR523.561_b__1__2__i__ii__iii__3" localSheetId="2" hidden="1">#REF!</definedName>
    <definedName name="CAR523.561_b__1__2__i__ii__iii__3" hidden="1">#REF!</definedName>
    <definedName name="CAR523.561_b__2__iv" localSheetId="2" hidden="1">#REF!</definedName>
    <definedName name="CAR523.561_b__2__iv" hidden="1">#REF!</definedName>
    <definedName name="CAR523.561_c" localSheetId="2" hidden="1">#REF!</definedName>
    <definedName name="CAR523.561_c" hidden="1">#REF!</definedName>
    <definedName name="CAR523.561_d" localSheetId="2" hidden="1">#REF!</definedName>
    <definedName name="CAR523.561_d" hidden="1">#REF!</definedName>
    <definedName name="CAR523.561_e" localSheetId="2" hidden="1">#REF!</definedName>
    <definedName name="CAR523.561_e" hidden="1">#REF!</definedName>
    <definedName name="CAR523.561_General." localSheetId="2" hidden="1">#REF!</definedName>
    <definedName name="CAR523.561_General." hidden="1">#REF!</definedName>
    <definedName name="CAR523.562_a" localSheetId="2" hidden="1">#REF!</definedName>
    <definedName name="CAR523.562_a" hidden="1">#REF!</definedName>
    <definedName name="CAR523.562_b" localSheetId="2" hidden="1">#REF!</definedName>
    <definedName name="CAR523.562_b" hidden="1">#REF!</definedName>
    <definedName name="CAR523.562_c" localSheetId="2" hidden="1">#REF!</definedName>
    <definedName name="CAR523.562_c" hidden="1">#REF!</definedName>
    <definedName name="CAR523.562_d" localSheetId="2" hidden="1">#REF!</definedName>
    <definedName name="CAR523.562_d" hidden="1">#REF!</definedName>
    <definedName name="CAR523.562_e" localSheetId="2" hidden="1">#REF!</definedName>
    <definedName name="CAR523.562_e" hidden="1">#REF!</definedName>
    <definedName name="CAR523.562_Emergency_landing_dynamic_conditions." localSheetId="2" hidden="1">#REF!</definedName>
    <definedName name="CAR523.562_Emergency_landing_dynamic_conditions." hidden="1">#REF!</definedName>
    <definedName name="CAR523.571_Metallic_pressurized_cabin_structures." localSheetId="2" hidden="1">#REF!</definedName>
    <definedName name="CAR523.571_Metallic_pressurized_cabin_structures." hidden="1">#REF!</definedName>
    <definedName name="CAR523.572_a" localSheetId="2" hidden="1">#REF!</definedName>
    <definedName name="CAR523.572_a" hidden="1">#REF!</definedName>
    <definedName name="CAR523.572_b" localSheetId="2" hidden="1">#REF!</definedName>
    <definedName name="CAR523.572_b" hidden="1">#REF!</definedName>
    <definedName name="CAR523.572_Metallic_wing__empennage__and_associated_structures." localSheetId="2" hidden="1">#REF!</definedName>
    <definedName name="CAR523.572_Metallic_wing__empennage__and_associated_structures." hidden="1">#REF!</definedName>
    <definedName name="CAR523.573_a" localSheetId="2" hidden="1">#REF!</definedName>
    <definedName name="CAR523.573_a" hidden="1">#REF!</definedName>
    <definedName name="CAR523.573_b" localSheetId="2" hidden="1">#REF!</definedName>
    <definedName name="CAR523.573_b" hidden="1">#REF!</definedName>
    <definedName name="CAR523.573_Damage_tolerance_and_fatigue_evaluation_of_structure." localSheetId="2" hidden="1">#REF!</definedName>
    <definedName name="CAR523.573_Damage_tolerance_and_fatigue_evaluation_of_structure." hidden="1">#REF!</definedName>
    <definedName name="CAR523.574_Metallic_damage_tolerance_and_fatigue_evaluation_of" localSheetId="2" hidden="1">#REF!</definedName>
    <definedName name="CAR523.574_Metallic_damage_tolerance_and_fatigue_evaluation_of" hidden="1">#REF!</definedName>
    <definedName name="CAR523.575_Inspections_and_other_procedures." localSheetId="2" hidden="1">#REF!</definedName>
    <definedName name="CAR523.575_Inspections_and_other_procedures." hidden="1">#REF!</definedName>
    <definedName name="_xlnm.Print_Area" localSheetId="2">'Imperial Units'!$A$8:$K$60</definedName>
    <definedName name="_xlnm.Print_Area" localSheetId="1">'READ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8" l="1"/>
  <c r="C37" i="6" l="1"/>
  <c r="C42" i="6" l="1"/>
  <c r="C35" i="6"/>
  <c r="C36" i="6"/>
  <c r="C32" i="6" l="1"/>
  <c r="C47" i="6" l="1"/>
  <c r="C46" i="6"/>
  <c r="C40" i="6"/>
  <c r="C41" i="6"/>
  <c r="D57" i="6" l="1"/>
  <c r="D52" i="6"/>
  <c r="D56" i="6"/>
  <c r="C31" i="6"/>
  <c r="D50" i="6"/>
  <c r="D55" i="6"/>
  <c r="D51" i="6"/>
  <c r="C30" i="6"/>
  <c r="G1" i="6" l="1"/>
  <c r="B12" i="6" l="1"/>
  <c r="F11" i="6"/>
  <c r="L10" i="6"/>
  <c r="J10" i="6" s="1"/>
  <c r="F10" i="6"/>
  <c r="J9" i="6"/>
  <c r="F9" i="6"/>
  <c r="J8" i="6"/>
  <c r="F8" i="6"/>
  <c r="X7" i="6"/>
  <c r="X6" i="6"/>
  <c r="X5" i="6"/>
  <c r="X4" i="6"/>
  <c r="X3" i="6"/>
  <c r="X2" i="6"/>
  <c r="X1" i="6"/>
</calcChain>
</file>

<file path=xl/sharedStrings.xml><?xml version="1.0" encoding="utf-8"?>
<sst xmlns="http://schemas.openxmlformats.org/spreadsheetml/2006/main" count="132" uniqueCount="88">
  <si>
    <t>Date:</t>
  </si>
  <si>
    <t>Revision:</t>
  </si>
  <si>
    <t>Steel</t>
  </si>
  <si>
    <t>Roller Diameter</t>
  </si>
  <si>
    <t>Poisson's Ratio</t>
  </si>
  <si>
    <t>psi</t>
  </si>
  <si>
    <t>in</t>
  </si>
  <si>
    <t>Modulus of Elasticity</t>
  </si>
  <si>
    <t>R. Abbott</t>
  </si>
  <si>
    <t>Author:</t>
  </si>
  <si>
    <t>Check:</t>
  </si>
  <si>
    <t xml:space="preserve"> </t>
  </si>
  <si>
    <t>Report:</t>
  </si>
  <si>
    <t>Section:</t>
  </si>
  <si>
    <t>Document Number:</t>
  </si>
  <si>
    <t>Revision Level :</t>
  </si>
  <si>
    <t>Page:</t>
  </si>
  <si>
    <t>E₁ =</t>
  </si>
  <si>
    <t>ν₁ =</t>
  </si>
  <si>
    <t>E₂ =</t>
  </si>
  <si>
    <t>ν₂ =</t>
  </si>
  <si>
    <t>Young's Modulus</t>
  </si>
  <si>
    <t>Total Report Pages:</t>
  </si>
  <si>
    <t xml:space="preserve">Page </t>
  </si>
  <si>
    <t>Title</t>
  </si>
  <si>
    <t>Sub</t>
  </si>
  <si>
    <t>Fig</t>
  </si>
  <si>
    <t>Table</t>
  </si>
  <si>
    <t>Running Counts</t>
  </si>
  <si>
    <t>Total Sheet Pages:</t>
  </si>
  <si>
    <t>No</t>
  </si>
  <si>
    <t>Total Title No:</t>
  </si>
  <si>
    <t>20/10/2013</t>
  </si>
  <si>
    <t>IR</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</si>
  <si>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</si>
  <si>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</si>
  <si>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</si>
  <si>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</si>
  <si>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</si>
  <si>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</si>
  <si>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</si>
  <si>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</si>
  <si>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</si>
  <si>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</si>
  <si>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</si>
  <si>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</si>
  <si>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</si>
  <si>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</si>
  <si>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</si>
  <si>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</si>
  <si>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</si>
  <si>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</si>
  <si>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</si>
  <si>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</si>
  <si>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</si>
  <si>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</si>
  <si>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</si>
  <si>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</si>
  <si>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</si>
  <si>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</si>
  <si>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Load:</t>
  </si>
  <si>
    <r>
      <t>f</t>
    </r>
    <r>
      <rPr>
        <vertAlign val="subscript"/>
        <sz val="10"/>
        <rFont val="Calibri"/>
        <family val="2"/>
        <scheme val="minor"/>
      </rPr>
      <t>brc</t>
    </r>
    <r>
      <rPr>
        <sz val="10"/>
        <rFont val="Calibri"/>
        <family val="2"/>
        <scheme val="minor"/>
      </rPr>
      <t xml:space="preserve"> =</t>
    </r>
  </si>
  <si>
    <t xml:space="preserve"> (AFFDL-TR-69-42, 1986) CHAPTER 11</t>
  </si>
  <si>
    <t>D₁ =</t>
  </si>
  <si>
    <t>D₂ =</t>
  </si>
  <si>
    <t>P =</t>
  </si>
  <si>
    <t>lb</t>
  </si>
  <si>
    <t>Applied Load</t>
  </si>
  <si>
    <t>Radius of Contact Area:</t>
  </si>
  <si>
    <t>r =</t>
  </si>
  <si>
    <t>If E₁ = E₂ = E and ν₁ = ν₂ = ν</t>
  </si>
  <si>
    <t>E =</t>
  </si>
  <si>
    <t>ν =</t>
  </si>
  <si>
    <t>Maximum Tensile Bearing Stress</t>
  </si>
  <si>
    <t>Maximum Compressive Bearing Stress</t>
  </si>
  <si>
    <r>
      <t>f</t>
    </r>
    <r>
      <rPr>
        <vertAlign val="subscript"/>
        <sz val="10"/>
        <rFont val="Calibri"/>
        <family val="2"/>
        <scheme val="minor"/>
      </rPr>
      <t>brt</t>
    </r>
    <r>
      <rPr>
        <sz val="10"/>
        <rFont val="Calibri"/>
        <family val="2"/>
        <scheme val="minor"/>
      </rPr>
      <t xml:space="preserve"> =</t>
    </r>
  </si>
  <si>
    <t>Maximum Shear Bearing Stress</t>
  </si>
  <si>
    <r>
      <t>f</t>
    </r>
    <r>
      <rPr>
        <vertAlign val="subscript"/>
        <sz val="10"/>
        <rFont val="Calibri"/>
        <family val="2"/>
        <scheme val="minor"/>
      </rPr>
      <t>brs</t>
    </r>
    <r>
      <rPr>
        <sz val="10"/>
        <rFont val="Calibri"/>
        <family val="2"/>
        <scheme val="minor"/>
      </rPr>
      <t xml:space="preserve"> =</t>
    </r>
  </si>
  <si>
    <t>AA-SM-008-001</t>
  </si>
  <si>
    <t>CONTACT STRESSES - SPHERE ON A SPHERE</t>
  </si>
  <si>
    <t>Lower Sphere Material:</t>
  </si>
  <si>
    <t>Upper Sphere Material:</t>
  </si>
  <si>
    <t>Deflection</t>
  </si>
  <si>
    <t>δ =</t>
  </si>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</sst>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0" x14ac:knownFonts="1">
    <font>
      <sz val="10"/>
      <name val="Arial"/>
    </font>
    <font>
      <sz val="11"/>
      <color theme="1"/>
      <name val="Calibri"/>
      <family val="2"/>
      <scheme val="minor"/>
    </font>
    <font>
      <sz val="8"/>
      <name val="Arial"/>
      <family val="2"/>
    </font>
    <font>
      <sz val="10"/>
      <name val="Arial"/>
      <family val="2"/>
    </font>
    <font>
      <sz val="10"/>
      <name val="Calibri"/>
      <family val="2"/>
      <scheme val="minor"/>
    </font>
    <font>
      <sz val="12"/>
      <name val="Calibri"/>
      <family val="2"/>
      <scheme val="minor"/>
    </font>
    <font>
      <b/>
      <sz val="12"/>
      <name val="Calibri"/>
      <family val="2"/>
      <scheme val="minor"/>
    </font>
    <font>
      <b/>
      <sz val="10"/>
      <name val="Calibri"/>
      <family val="2"/>
      <scheme val="minor"/>
    </font>
    <font>
      <sz val="10"/>
      <color indexed="12"/>
      <name val="Calibri"/>
      <family val="2"/>
      <scheme val="minor"/>
    </font>
    <font>
      <vertAlign val="subscript"/>
      <sz val="10"/>
      <name val="Calibri"/>
      <family val="2"/>
      <scheme val="minor"/>
    </font>
    <font>
      <i/>
      <sz val="10"/>
      <name val="Calibri"/>
      <family val="2"/>
      <scheme val="minor"/>
    </font>
    <font>
      <sz val="10"/>
      <color indexed="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i/>
      <u/>
      <sz val="10"/>
      <color theme="10"/>
      <name val="Calibri"/>
      <family val="2"/>
    </font>
    <font>
      <u/>
      <sz val="10"/>
      <color theme="10"/>
      <name val="Calibri"/>
      <family val="2"/>
      <scheme val="minor"/>
    </font>
    <font>
      <u/>
      <sz val="10"/>
      <color theme="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8">
    <xf numFmtId="0" fontId="0" fillId="0" borderId="0"/>
    <xf numFmtId="0" fontId="3" fillId="0" borderId="0"/>
    <xf numFmtId="0" fontId="3" fillId="0" borderId="0"/>
    <xf numFmtId="0" fontId="3" fillId="0" borderId="0"/>
    <xf numFmtId="0" fontId="15" fillId="0" borderId="0" applyNumberFormat="0" applyFill="0" applyBorder="0" applyAlignment="0" applyProtection="0">
      <alignment vertical="top"/>
      <protection locked="0"/>
    </xf>
    <xf numFmtId="0" fontId="1" fillId="0" borderId="0"/>
    <xf numFmtId="0" fontId="15" fillId="0" borderId="0" applyNumberFormat="0" applyFill="0" applyBorder="0" applyAlignment="0" applyProtection="0">
      <alignment vertical="top"/>
      <protection locked="0"/>
    </xf>
    <xf numFmtId="0" fontId="19" fillId="0" borderId="0" applyNumberFormat="0" applyFill="0" applyBorder="0" applyAlignment="0" applyProtection="0"/>
  </cellStyleXfs>
  <cellXfs count="100">
    <xf numFmtId="0" fontId="0" fillId="0" borderId="0" xfId="0"/>
    <xf numFmtId="0" fontId="3" fillId="0" borderId="0" xfId="0" quotePrefix="1" applyFont="1" applyAlignment="1">
      <alignment horizontal="left"/>
    </xf>
    <xf numFmtId="0" fontId="3" fillId="0" borderId="0" xfId="0" quotePrefix="1" applyFont="1" applyAlignment="1">
      <alignment horizontal="center"/>
    </xf>
    <xf numFmtId="0" fontId="4" fillId="0" borderId="0" xfId="0" applyFont="1" applyAlignment="1" applyProtection="1">
      <alignment horizontal="right"/>
      <protection locked="0"/>
    </xf>
    <xf numFmtId="0" fontId="4" fillId="0" borderId="0" xfId="1" applyFont="1"/>
    <xf numFmtId="0" fontId="4" fillId="0" borderId="1" xfId="1" applyFont="1" applyBorder="1" applyAlignment="1">
      <alignment horizontal="center"/>
    </xf>
    <xf numFmtId="0" fontId="4" fillId="0" borderId="0" xfId="0" applyFont="1"/>
    <xf numFmtId="0" fontId="7" fillId="0" borderId="0" xfId="1" applyFont="1" applyAlignment="1">
      <alignment horizontal="left"/>
    </xf>
    <xf numFmtId="0" fontId="7" fillId="0" borderId="0" xfId="1" applyFont="1" applyAlignment="1">
      <alignment horizontal="right"/>
    </xf>
    <xf numFmtId="0" fontId="4" fillId="0" borderId="0" xfId="0" applyFont="1" applyFill="1" applyProtection="1">
      <protection locked="0"/>
    </xf>
    <xf numFmtId="0" fontId="4" fillId="0" borderId="0" xfId="0" applyFont="1" applyFill="1" applyAlignment="1" applyProtection="1">
      <alignment horizontal="right"/>
      <protection locked="0"/>
    </xf>
    <xf numFmtId="0" fontId="4" fillId="0" borderId="0" xfId="0" applyFont="1" applyFill="1" applyAlignment="1" applyProtection="1">
      <alignment horizontal="center"/>
      <protection locked="0"/>
    </xf>
    <xf numFmtId="0" fontId="4" fillId="0" borderId="0" xfId="0" applyFont="1" applyAlignment="1" applyProtection="1">
      <alignment horizontal="left"/>
      <protection locked="0"/>
    </xf>
    <xf numFmtId="0" fontId="4" fillId="0" borderId="0" xfId="0" applyFont="1" applyProtection="1">
      <protection locked="0"/>
    </xf>
    <xf numFmtId="0" fontId="4" fillId="0" borderId="0" xfId="0" applyFont="1" applyBorder="1"/>
    <xf numFmtId="0" fontId="4" fillId="0" borderId="1" xfId="0" applyFont="1" applyBorder="1"/>
    <xf numFmtId="0" fontId="4" fillId="0" borderId="0" xfId="0" applyFont="1" applyBorder="1" applyProtection="1">
      <protection locked="0"/>
    </xf>
    <xf numFmtId="0" fontId="4" fillId="0" borderId="0" xfId="0" applyFont="1" applyBorder="1" applyAlignment="1" applyProtection="1">
      <alignment horizontal="right"/>
      <protection locked="0"/>
    </xf>
    <xf numFmtId="0" fontId="4" fillId="0" borderId="0" xfId="0" applyFont="1" applyBorder="1" applyAlignment="1" applyProtection="1">
      <alignment horizontal="center"/>
      <protection locked="0"/>
    </xf>
    <xf numFmtId="0" fontId="4" fillId="0" borderId="0" xfId="0" applyFont="1" applyBorder="1" applyAlignment="1" applyProtection="1">
      <alignment horizontal="left"/>
      <protection locked="0"/>
    </xf>
    <xf numFmtId="0" fontId="7" fillId="0" borderId="0" xfId="0" applyFont="1" applyFill="1" applyBorder="1" applyAlignment="1" applyProtection="1">
      <alignment horizontal="right"/>
      <protection locked="0"/>
    </xf>
    <xf numFmtId="0" fontId="7" fillId="0" borderId="0" xfId="0" applyFont="1" applyProtection="1">
      <protection locked="0"/>
    </xf>
    <xf numFmtId="0" fontId="4" fillId="0" borderId="0" xfId="0" applyFont="1" applyAlignment="1" applyProtection="1">
      <alignment horizontal="center"/>
      <protection locked="0"/>
    </xf>
    <xf numFmtId="0" fontId="7" fillId="0" borderId="0" xfId="0" applyFont="1" applyAlignment="1">
      <alignment horizontal="center"/>
    </xf>
    <xf numFmtId="0" fontId="8" fillId="0" borderId="0" xfId="0" applyFont="1" applyAlignment="1" applyProtection="1">
      <alignment horizontal="right"/>
      <protection locked="0"/>
    </xf>
    <xf numFmtId="0" fontId="4" fillId="0" borderId="0" xfId="0" applyFont="1" applyAlignment="1">
      <alignment horizontal="right"/>
    </xf>
    <xf numFmtId="0" fontId="8" fillId="0" borderId="0" xfId="0" applyFont="1" applyAlignment="1">
      <alignment horizontal="center"/>
    </xf>
    <xf numFmtId="0" fontId="4" fillId="0" borderId="0" xfId="0" applyFont="1" applyAlignment="1">
      <alignment horizontal="left"/>
    </xf>
    <xf numFmtId="1" fontId="8" fillId="0" borderId="0" xfId="0" applyNumberFormat="1" applyFont="1" applyAlignment="1" applyProtection="1">
      <alignment horizontal="right"/>
      <protection locked="0"/>
    </xf>
    <xf numFmtId="11" fontId="8" fillId="0" borderId="0" xfId="0" applyNumberFormat="1" applyFont="1" applyAlignment="1">
      <alignment horizontal="right"/>
    </xf>
    <xf numFmtId="2" fontId="8" fillId="0" borderId="0" xfId="0" applyNumberFormat="1" applyFont="1" applyAlignment="1" applyProtection="1">
      <alignment horizontal="right"/>
      <protection locked="0"/>
    </xf>
    <xf numFmtId="0" fontId="8" fillId="0" borderId="0" xfId="0" applyFont="1" applyAlignment="1">
      <alignment horizontal="right"/>
    </xf>
    <xf numFmtId="2" fontId="8" fillId="0" borderId="0" xfId="0" applyNumberFormat="1" applyFont="1" applyAlignment="1">
      <alignment horizontal="right"/>
    </xf>
    <xf numFmtId="0" fontId="4" fillId="0" borderId="0" xfId="0" quotePrefix="1" applyFont="1" applyAlignment="1" applyProtection="1">
      <alignment horizontal="left"/>
      <protection locked="0"/>
    </xf>
    <xf numFmtId="11" fontId="4" fillId="0" borderId="0" xfId="0" applyNumberFormat="1" applyFont="1" applyAlignment="1">
      <alignment horizontal="right"/>
    </xf>
    <xf numFmtId="11" fontId="4" fillId="0" borderId="0" xfId="0" applyNumberFormat="1" applyFont="1" applyAlignment="1" applyProtection="1">
      <alignment horizontal="right"/>
      <protection locked="0"/>
    </xf>
    <xf numFmtId="1" fontId="11" fillId="0" borderId="0" xfId="0" applyNumberFormat="1" applyFont="1" applyAlignment="1">
      <alignment horizontal="right"/>
    </xf>
    <xf numFmtId="0" fontId="10" fillId="0" borderId="0" xfId="0" applyFont="1" applyAlignment="1" applyProtection="1">
      <alignment horizontal="right"/>
      <protection locked="0"/>
    </xf>
    <xf numFmtId="1" fontId="11" fillId="0" borderId="0" xfId="0" applyNumberFormat="1" applyFont="1" applyAlignment="1" applyProtection="1">
      <alignment horizontal="right"/>
      <protection locked="0"/>
    </xf>
    <xf numFmtId="0" fontId="4" fillId="0" borderId="0" xfId="0" quotePrefix="1" applyFont="1" applyProtection="1">
      <protection locked="0"/>
    </xf>
    <xf numFmtId="1" fontId="4" fillId="0" borderId="0" xfId="0" applyNumberFormat="1" applyFont="1" applyProtection="1">
      <protection locked="0"/>
    </xf>
    <xf numFmtId="1" fontId="7" fillId="0" borderId="0" xfId="0" applyNumberFormat="1" applyFont="1" applyAlignment="1">
      <alignment horizontal="right"/>
    </xf>
    <xf numFmtId="1" fontId="7" fillId="0" borderId="0" xfId="0" applyNumberFormat="1" applyFont="1" applyAlignment="1" applyProtection="1">
      <alignment horizontal="right"/>
      <protection locked="0"/>
    </xf>
    <xf numFmtId="0" fontId="4" fillId="0" borderId="0" xfId="2" applyFont="1" applyProtection="1">
      <protection locked="0"/>
    </xf>
    <xf numFmtId="0" fontId="4" fillId="0" borderId="0" xfId="2" applyFont="1" applyAlignment="1" applyProtection="1">
      <alignment horizontal="right"/>
      <protection locked="0"/>
    </xf>
    <xf numFmtId="0" fontId="12" fillId="0" borderId="0" xfId="2" applyFont="1" applyProtection="1">
      <protection locked="0"/>
    </xf>
    <xf numFmtId="0" fontId="12" fillId="0" borderId="0" xfId="2" applyFont="1" applyAlignment="1" applyProtection="1">
      <alignment horizontal="left"/>
      <protection locked="0"/>
    </xf>
    <xf numFmtId="0" fontId="4" fillId="0" borderId="0" xfId="2" applyFont="1"/>
    <xf numFmtId="0" fontId="4" fillId="0" borderId="2" xfId="2" applyFont="1" applyBorder="1" applyAlignment="1">
      <alignment horizontal="center"/>
    </xf>
    <xf numFmtId="0" fontId="4" fillId="0" borderId="0" xfId="2" applyFont="1" applyAlignment="1">
      <alignment horizontal="right"/>
    </xf>
    <xf numFmtId="0" fontId="7" fillId="0" borderId="0" xfId="2" applyFont="1" applyAlignment="1">
      <alignment horizontal="left"/>
    </xf>
    <xf numFmtId="0" fontId="4" fillId="0" borderId="1" xfId="2" applyFont="1" applyBorder="1" applyAlignment="1">
      <alignment horizontal="center"/>
    </xf>
    <xf numFmtId="14" fontId="12" fillId="0" borderId="0" xfId="2" quotePrefix="1" applyNumberFormat="1" applyFont="1" applyProtection="1">
      <protection locked="0"/>
    </xf>
    <xf numFmtId="0" fontId="4" fillId="0" borderId="1" xfId="3" applyFont="1" applyBorder="1" applyAlignment="1">
      <alignment horizontal="center"/>
    </xf>
    <xf numFmtId="1" fontId="4" fillId="0" borderId="1" xfId="3" applyNumberFormat="1" applyFont="1" applyBorder="1" applyAlignment="1">
      <alignment horizontal="center"/>
    </xf>
    <xf numFmtId="0" fontId="13" fillId="0" borderId="0" xfId="2" applyFont="1" applyAlignment="1" applyProtection="1">
      <alignment horizontal="left"/>
      <protection locked="0"/>
    </xf>
    <xf numFmtId="0" fontId="4" fillId="0" borderId="0" xfId="3" applyFont="1"/>
    <xf numFmtId="0" fontId="7" fillId="0" borderId="0" xfId="2" applyFont="1"/>
    <xf numFmtId="0" fontId="7" fillId="0" borderId="0" xfId="2" quotePrefix="1" applyFont="1" applyAlignment="1">
      <alignment vertical="center"/>
    </xf>
    <xf numFmtId="0" fontId="7" fillId="0" borderId="0" xfId="2" applyFont="1" applyAlignment="1">
      <alignment vertical="center"/>
    </xf>
    <xf numFmtId="0" fontId="4" fillId="0" borderId="0" xfId="2" applyFont="1" applyAlignment="1">
      <alignment horizontal="center"/>
    </xf>
    <xf numFmtId="0" fontId="7" fillId="0" borderId="0" xfId="2" applyFont="1" applyAlignment="1">
      <alignment horizontal="right"/>
    </xf>
    <xf numFmtId="0" fontId="5" fillId="0" borderId="0" xfId="2" applyFont="1"/>
    <xf numFmtId="0" fontId="6" fillId="0" borderId="0" xfId="2" applyFont="1"/>
    <xf numFmtId="0" fontId="14" fillId="0" borderId="0" xfId="2" applyFont="1"/>
    <xf numFmtId="0" fontId="4" fillId="0" borderId="0" xfId="2" applyFont="1" applyBorder="1" applyAlignment="1"/>
    <xf numFmtId="0" fontId="14" fillId="0" borderId="0" xfId="2" applyFont="1" applyBorder="1" applyAlignment="1"/>
    <xf numFmtId="0" fontId="4" fillId="0" borderId="3" xfId="2" applyFont="1" applyBorder="1" applyAlignment="1">
      <alignment horizontal="center"/>
    </xf>
    <xf numFmtId="0" fontId="4" fillId="0" borderId="2" xfId="2" applyFont="1" applyBorder="1"/>
    <xf numFmtId="0" fontId="4" fillId="0" borderId="4" xfId="2" applyFont="1" applyBorder="1" applyAlignment="1">
      <alignment horizontal="center"/>
    </xf>
    <xf numFmtId="0" fontId="4" fillId="0" borderId="1" xfId="2" applyFont="1" applyBorder="1"/>
    <xf numFmtId="1" fontId="4" fillId="0" borderId="4" xfId="3" applyNumberFormat="1" applyFont="1" applyBorder="1" applyAlignment="1">
      <alignment horizontal="center"/>
    </xf>
    <xf numFmtId="0" fontId="4" fillId="0" borderId="0" xfId="0" applyFont="1" applyAlignment="1">
      <alignment horizontal="center"/>
    </xf>
    <xf numFmtId="1" fontId="7" fillId="0" borderId="0" xfId="0" applyNumberFormat="1" applyFont="1" applyBorder="1" applyAlignment="1" applyProtection="1">
      <alignment horizontal="right"/>
      <protection locked="0"/>
    </xf>
    <xf numFmtId="0" fontId="7" fillId="0" borderId="0" xfId="0" applyFont="1" applyBorder="1" applyProtection="1">
      <protection locked="0"/>
    </xf>
    <xf numFmtId="0" fontId="16" fillId="0" borderId="0" xfId="0" applyFont="1" applyAlignment="1">
      <alignment horizontal="center"/>
    </xf>
    <xf numFmtId="0" fontId="4" fillId="0" borderId="0" xfId="2" applyFont="1" applyBorder="1" applyAlignment="1">
      <alignment horizontal="center"/>
    </xf>
    <xf numFmtId="0" fontId="4" fillId="0" borderId="0" xfId="2" applyFont="1" applyBorder="1"/>
    <xf numFmtId="0" fontId="4" fillId="0" borderId="0" xfId="2" applyFont="1" applyBorder="1" applyAlignment="1">
      <alignment horizontal="right"/>
    </xf>
    <xf numFmtId="0" fontId="7" fillId="0" borderId="0" xfId="2" applyFont="1" applyBorder="1" applyAlignment="1">
      <alignment horizontal="left"/>
    </xf>
    <xf numFmtId="0" fontId="4" fillId="0" borderId="0" xfId="3" applyFont="1" applyBorder="1" applyAlignment="1">
      <alignment horizontal="center"/>
    </xf>
    <xf numFmtId="1" fontId="4" fillId="0" borderId="0" xfId="3" applyNumberFormat="1" applyFont="1" applyBorder="1" applyAlignment="1">
      <alignment horizontal="center"/>
    </xf>
    <xf numFmtId="0" fontId="5" fillId="0" borderId="0" xfId="2" applyFont="1" applyBorder="1" applyAlignment="1">
      <alignment horizontal="center"/>
    </xf>
    <xf numFmtId="0" fontId="5" fillId="0" borderId="0" xfId="2" applyFont="1" applyBorder="1"/>
    <xf numFmtId="164" fontId="4" fillId="0" borderId="0" xfId="3" applyNumberFormat="1" applyFont="1" applyBorder="1" applyAlignment="1">
      <alignment horizontal="center"/>
    </xf>
    <xf numFmtId="0" fontId="7" fillId="0" borderId="0" xfId="0" applyFont="1" applyAlignment="1" applyProtection="1">
      <alignment horizontal="left"/>
      <protection locked="0"/>
    </xf>
    <xf numFmtId="165" fontId="4" fillId="0" borderId="0" xfId="0" applyNumberFormat="1" applyFont="1"/>
    <xf numFmtId="0" fontId="7" fillId="0" borderId="0" xfId="0" applyFont="1"/>
    <xf numFmtId="1" fontId="4" fillId="0" borderId="0" xfId="0" applyNumberFormat="1" applyFont="1"/>
    <xf numFmtId="1" fontId="8" fillId="0" borderId="0" xfId="0" applyNumberFormat="1" applyFont="1" applyAlignment="1">
      <alignment horizontal="right"/>
    </xf>
    <xf numFmtId="0" fontId="17" fillId="0" borderId="0" xfId="4" applyFont="1" applyBorder="1" applyAlignment="1" applyProtection="1">
      <alignment horizontal="center"/>
      <protection locked="0"/>
    </xf>
    <xf numFmtId="0" fontId="15" fillId="0" borderId="0" xfId="6" applyFont="1" applyBorder="1" applyAlignment="1" applyProtection="1">
      <alignment horizontal="center"/>
    </xf>
    <xf numFmtId="0" fontId="4" fillId="0" borderId="0" xfId="2" applyFont="1" applyBorder="1" applyAlignment="1">
      <alignment horizontal="left" vertical="top" wrapText="1"/>
    </xf>
    <xf numFmtId="0" fontId="15" fillId="0" borderId="0" xfId="6" applyBorder="1" applyAlignment="1" applyProtection="1">
      <alignment horizontal="center"/>
    </xf>
    <xf numFmtId="0" fontId="15" fillId="0" borderId="0" xfId="4" applyFill="1" applyAlignment="1" applyProtection="1">
      <alignment horizontal="left"/>
      <protection locked="0"/>
    </xf>
    <xf numFmtId="0" fontId="4" fillId="0" borderId="0" xfId="2" applyFont="1" applyBorder="1" applyAlignment="1">
      <alignment horizontal="left" vertical="top" wrapText="1"/>
    </xf>
    <xf numFmtId="0" fontId="4" fillId="0" borderId="0" xfId="2" applyFont="1" applyBorder="1" applyAlignment="1">
      <alignment horizontal="left" wrapText="1"/>
    </xf>
    <xf numFmtId="0" fontId="15" fillId="0" borderId="0" xfId="6" applyBorder="1" applyAlignment="1" applyProtection="1">
      <alignment horizontal="center"/>
    </xf>
    <xf numFmtId="0" fontId="18" fillId="0" borderId="0" xfId="7" applyFont="1" applyBorder="1" applyAlignment="1" applyProtection="1">
      <alignment horizontal="center"/>
    </xf>
    <xf numFmtId="0" fontId="19" fillId="0" borderId="0" xfId="7" applyBorder="1" applyAlignment="1">
      <alignment horizontal="center"/>
    </xf>
  </cellXfs>
  <cellStyles count="8">
    <cellStyle name="Hyperlink" xfId="4" builtinId="8"/>
    <cellStyle name="Hyperlink 2" xfId="6"/>
    <cellStyle name="Hyperlink 3" xfId="7"/>
    <cellStyle name="Normal" xfId="0" builtinId="0"/>
    <cellStyle name="Normal 2" xfId="1"/>
    <cellStyle name="Normal 2 2" xfId="2"/>
    <cellStyle name="Normal 3" xfId="5"/>
    <cellStyle name="Normal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png"/><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137160</xdr:colOff>
      <xdr:row>14</xdr:row>
      <xdr:rowOff>15240</xdr:rowOff>
    </xdr:from>
    <xdr:to>
      <xdr:col>3</xdr:col>
      <xdr:colOff>284480</xdr:colOff>
      <xdr:row>27</xdr:row>
      <xdr:rowOff>107950</xdr:rowOff>
    </xdr:to>
    <xdr:pic>
      <xdr:nvPicPr>
        <xdr:cNvPr id="4" name="Picture 3"/>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0" y="2484120"/>
          <a:ext cx="1397000" cy="2371090"/>
        </a:xfrm>
        <a:prstGeom prst="rect">
          <a:avLst/>
        </a:prstGeom>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525213" cy="630195"/>
          <a:chOff x="40822" y="1267641"/>
          <a:chExt cx="2570933" cy="630195"/>
        </a:xfrm>
      </xdr:grpSpPr>
      <xdr:pic>
        <xdr:nvPicPr>
          <xdr:cNvPr id="9" name="Picture 8">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affdl-tr-69-42"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heetViews>
  <sheetFormatPr defaultColWidth="8.6640625" defaultRowHeight="13.2" x14ac:dyDescent="0.25"/>
  <sheetData>
    <row r="1" spans="1:26" x14ac:dyDescent="0.25">
      <c r="A1" s="2"/>
      <c r="B1" s="1"/>
      <c r="C1" s="1"/>
      <c r="D1" s="1"/>
      <c r="E1" s="1"/>
      <c r="F1" s="1"/>
      <c r="G1" s="1"/>
      <c r="H1" s="1"/>
      <c r="I1" s="1"/>
      <c r="J1" s="1"/>
      <c r="K1" s="1"/>
      <c r="L1" s="1"/>
      <c r="M1" s="1"/>
      <c r="N1" s="1"/>
      <c r="O1" s="1"/>
      <c r="P1" s="1"/>
      <c r="Q1" s="1"/>
      <c r="R1" s="1"/>
      <c r="S1" s="1"/>
      <c r="T1" s="1"/>
      <c r="U1" s="1"/>
      <c r="V1" s="1"/>
      <c r="W1" s="1"/>
      <c r="X1" s="1"/>
      <c r="Y1" s="1"/>
      <c r="Z1" s="1"/>
    </row>
    <row r="2" spans="1:26" x14ac:dyDescent="0.25">
      <c r="A2" s="1"/>
      <c r="B2" s="1"/>
      <c r="C2" s="1"/>
      <c r="D2" s="1"/>
      <c r="E2" s="1"/>
      <c r="F2" s="1"/>
      <c r="G2" s="1"/>
      <c r="H2" s="1"/>
      <c r="I2" s="1"/>
      <c r="J2" s="1"/>
      <c r="K2" s="1"/>
      <c r="L2" s="1"/>
      <c r="M2" s="1"/>
      <c r="N2" s="1"/>
      <c r="O2" s="1"/>
      <c r="P2" s="1"/>
      <c r="Q2" s="1"/>
      <c r="R2" s="1"/>
      <c r="S2" s="1"/>
      <c r="T2" s="1"/>
      <c r="U2" s="1"/>
      <c r="V2" s="1"/>
      <c r="W2" s="1"/>
      <c r="X2" s="1"/>
      <c r="Y2" s="1"/>
      <c r="Z2" s="1"/>
    </row>
    <row r="11" spans="1:26" x14ac:dyDescent="0.25">
      <c r="A11" s="2"/>
    </row>
  </sheetData>
  <phoneticPr fontId="2"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62"/>
    <col min="3" max="3" width="10.6640625" style="62" bestFit="1" customWidth="1"/>
    <col min="4" max="11" width="9.109375" style="62"/>
    <col min="12" max="12" width="5.44140625" style="47" customWidth="1"/>
    <col min="13" max="17" width="5.33203125" style="80" customWidth="1"/>
    <col min="18" max="19" width="5.33203125" style="81" customWidth="1"/>
    <col min="20" max="25" width="9.109375" style="83"/>
    <col min="26" max="16384" width="9.109375" style="62"/>
  </cols>
  <sheetData>
    <row r="1" spans="1:25" s="47" customFormat="1" ht="13.8" x14ac:dyDescent="0.3">
      <c r="A1" s="43"/>
      <c r="B1" s="44" t="s">
        <v>9</v>
      </c>
      <c r="C1" s="45" t="s">
        <v>8</v>
      </c>
      <c r="D1" s="43"/>
      <c r="E1" s="43"/>
      <c r="F1" s="44" t="s">
        <v>22</v>
      </c>
      <c r="G1" s="46"/>
      <c r="H1" s="43"/>
      <c r="I1" s="43"/>
      <c r="J1" s="43"/>
      <c r="K1" s="43"/>
      <c r="M1" s="76"/>
      <c r="N1" s="76"/>
      <c r="O1" s="76"/>
      <c r="P1" s="76"/>
      <c r="Q1" s="76"/>
      <c r="R1" s="76"/>
      <c r="S1" s="76"/>
      <c r="T1" s="77"/>
      <c r="U1" s="77"/>
      <c r="V1" s="77"/>
      <c r="W1" s="78"/>
      <c r="X1" s="79"/>
      <c r="Y1" s="77"/>
    </row>
    <row r="2" spans="1:25" s="47" customFormat="1" ht="13.8" x14ac:dyDescent="0.3">
      <c r="A2" s="43"/>
      <c r="B2" s="44" t="s">
        <v>10</v>
      </c>
      <c r="C2" s="45" t="s">
        <v>11</v>
      </c>
      <c r="D2" s="43"/>
      <c r="E2" s="43"/>
      <c r="F2" s="44" t="s">
        <v>12</v>
      </c>
      <c r="G2" s="45"/>
      <c r="H2" s="43"/>
      <c r="I2" s="43"/>
      <c r="J2" s="43"/>
      <c r="K2" s="43"/>
      <c r="M2" s="76"/>
      <c r="N2" s="76"/>
      <c r="O2" s="76"/>
      <c r="P2" s="76"/>
      <c r="Q2" s="76"/>
      <c r="R2" s="76"/>
      <c r="S2" s="76"/>
      <c r="T2" s="77"/>
      <c r="U2" s="77"/>
      <c r="V2" s="77"/>
      <c r="W2" s="78"/>
      <c r="X2" s="79"/>
      <c r="Y2" s="77"/>
    </row>
    <row r="3" spans="1:25" s="47" customFormat="1" ht="13.8" x14ac:dyDescent="0.3">
      <c r="A3" s="43"/>
      <c r="B3" s="44" t="s">
        <v>0</v>
      </c>
      <c r="C3" s="52"/>
      <c r="D3" s="43"/>
      <c r="E3" s="43"/>
      <c r="F3" s="44" t="s">
        <v>1</v>
      </c>
      <c r="G3" s="45"/>
      <c r="H3" s="43"/>
      <c r="I3" s="43"/>
      <c r="J3" s="43"/>
      <c r="K3" s="43"/>
      <c r="M3" s="76"/>
      <c r="N3" s="76"/>
      <c r="O3" s="76"/>
      <c r="P3" s="76"/>
      <c r="Q3" s="76"/>
      <c r="R3" s="76"/>
      <c r="S3" s="76"/>
      <c r="T3" s="77"/>
      <c r="U3" s="77"/>
      <c r="V3" s="77"/>
      <c r="W3" s="78"/>
      <c r="X3" s="79"/>
      <c r="Y3" s="77"/>
    </row>
    <row r="4" spans="1:25" s="47" customFormat="1" ht="13.8" x14ac:dyDescent="0.3">
      <c r="A4" s="43"/>
      <c r="B4" s="44" t="s">
        <v>35</v>
      </c>
      <c r="C4" s="46"/>
      <c r="D4" s="43"/>
      <c r="E4" s="43"/>
      <c r="F4" s="44" t="s">
        <v>36</v>
      </c>
      <c r="G4" s="45" t="s">
        <v>37</v>
      </c>
      <c r="H4" s="43"/>
      <c r="I4" s="43"/>
      <c r="J4" s="43"/>
      <c r="K4" s="43"/>
      <c r="M4" s="76"/>
      <c r="N4" s="76"/>
      <c r="O4" s="76"/>
      <c r="P4" s="76"/>
      <c r="Q4" s="80"/>
      <c r="R4" s="81"/>
      <c r="S4" s="81"/>
      <c r="T4" s="77"/>
      <c r="U4" s="77"/>
      <c r="V4" s="77"/>
      <c r="W4" s="78"/>
      <c r="X4" s="79"/>
      <c r="Y4" s="77"/>
    </row>
    <row r="5" spans="1:25" s="47" customFormat="1" ht="13.8" x14ac:dyDescent="0.3">
      <c r="A5" s="43"/>
      <c r="B5" s="44" t="s">
        <v>38</v>
      </c>
      <c r="C5" s="46"/>
      <c r="D5" s="43"/>
      <c r="E5" s="44"/>
      <c r="F5" s="43"/>
      <c r="G5" s="43"/>
      <c r="H5" s="43"/>
      <c r="I5" s="43"/>
      <c r="J5" s="43"/>
      <c r="K5" s="43"/>
      <c r="M5" s="76"/>
      <c r="N5" s="76"/>
      <c r="O5" s="76"/>
      <c r="P5" s="76"/>
      <c r="Q5" s="80"/>
      <c r="R5" s="81"/>
      <c r="S5" s="81"/>
      <c r="T5" s="77"/>
      <c r="U5" s="77"/>
      <c r="V5" s="77"/>
      <c r="W5" s="78"/>
      <c r="X5" s="79"/>
      <c r="Y5" s="77"/>
    </row>
    <row r="6" spans="1:25" s="47" customFormat="1" ht="13.8" x14ac:dyDescent="0.3">
      <c r="A6" s="43"/>
      <c r="B6" s="43" t="s">
        <v>13</v>
      </c>
      <c r="C6" s="55"/>
      <c r="D6" s="43"/>
      <c r="E6" s="43"/>
      <c r="F6" s="43"/>
      <c r="G6" s="43"/>
      <c r="H6" s="43"/>
      <c r="I6" s="43"/>
      <c r="J6" s="43"/>
      <c r="K6" s="43"/>
      <c r="M6" s="76"/>
      <c r="N6" s="76"/>
      <c r="O6" s="76"/>
      <c r="P6" s="76"/>
      <c r="Q6" s="80"/>
      <c r="R6" s="81"/>
      <c r="S6" s="81"/>
      <c r="T6" s="77"/>
      <c r="U6" s="77"/>
      <c r="V6" s="77"/>
      <c r="W6" s="78"/>
      <c r="X6" s="79"/>
      <c r="Y6" s="77"/>
    </row>
    <row r="7" spans="1:25" s="47" customFormat="1" ht="13.8" x14ac:dyDescent="0.3">
      <c r="A7" s="43"/>
      <c r="B7" s="43"/>
      <c r="C7" s="43"/>
      <c r="D7" s="43"/>
      <c r="E7" s="43"/>
      <c r="F7" s="43"/>
      <c r="G7" s="43"/>
      <c r="H7" s="43"/>
      <c r="I7" s="43"/>
      <c r="J7" s="43"/>
      <c r="K7" s="43"/>
      <c r="M7" s="76"/>
      <c r="N7" s="76"/>
      <c r="O7" s="76"/>
      <c r="P7" s="76"/>
      <c r="Q7" s="80"/>
      <c r="R7" s="81"/>
      <c r="S7" s="81"/>
      <c r="T7" s="77"/>
      <c r="U7" s="77"/>
      <c r="V7" s="77"/>
      <c r="W7" s="78"/>
      <c r="X7" s="79"/>
      <c r="Y7" s="77"/>
    </row>
    <row r="8" spans="1:25" s="47" customFormat="1" ht="13.8" x14ac:dyDescent="0.3">
      <c r="A8" s="56"/>
      <c r="E8" s="49"/>
      <c r="F8" s="50"/>
      <c r="H8" s="57"/>
      <c r="I8" s="49"/>
      <c r="J8" s="58"/>
      <c r="K8" s="59"/>
      <c r="L8" s="60"/>
      <c r="M8" s="76"/>
      <c r="N8" s="76"/>
      <c r="O8" s="76"/>
      <c r="P8" s="76"/>
      <c r="Q8" s="80"/>
      <c r="R8" s="81"/>
      <c r="S8" s="81"/>
      <c r="T8" s="77"/>
      <c r="U8" s="77"/>
      <c r="V8" s="77"/>
      <c r="W8" s="77"/>
      <c r="X8" s="77"/>
      <c r="Y8" s="77"/>
    </row>
    <row r="9" spans="1:25" s="47" customFormat="1" ht="13.8" x14ac:dyDescent="0.3">
      <c r="E9" s="49"/>
      <c r="F9" s="57"/>
      <c r="H9" s="57"/>
      <c r="I9" s="49"/>
      <c r="J9" s="59"/>
      <c r="K9" s="59"/>
      <c r="L9" s="60"/>
      <c r="M9" s="76"/>
      <c r="N9" s="76"/>
      <c r="O9" s="76"/>
      <c r="P9" s="76"/>
      <c r="Q9" s="80"/>
      <c r="R9" s="81"/>
      <c r="S9" s="81"/>
      <c r="T9" s="77"/>
      <c r="U9" s="77"/>
      <c r="V9" s="77"/>
      <c r="W9" s="77"/>
      <c r="X9" s="77"/>
      <c r="Y9" s="77"/>
    </row>
    <row r="10" spans="1:25" s="47" customFormat="1" ht="13.8" x14ac:dyDescent="0.3">
      <c r="E10" s="49"/>
      <c r="F10" s="57"/>
      <c r="H10" s="57"/>
      <c r="I10" s="49"/>
      <c r="J10" s="50"/>
      <c r="K10" s="57"/>
      <c r="L10" s="60"/>
      <c r="M10" s="76"/>
      <c r="N10" s="76"/>
      <c r="O10" s="76"/>
      <c r="P10" s="76"/>
      <c r="Q10" s="80"/>
      <c r="R10" s="81"/>
      <c r="S10" s="81"/>
      <c r="T10" s="77"/>
      <c r="U10" s="77"/>
      <c r="V10" s="77"/>
      <c r="W10" s="77"/>
      <c r="X10" s="77"/>
      <c r="Y10" s="77"/>
    </row>
    <row r="11" spans="1:25" s="47" customFormat="1" ht="13.8" x14ac:dyDescent="0.3">
      <c r="E11" s="49"/>
      <c r="F11" s="57"/>
      <c r="I11" s="61"/>
      <c r="J11" s="50"/>
      <c r="M11" s="76"/>
      <c r="N11" s="76"/>
      <c r="O11" s="76"/>
      <c r="P11" s="76"/>
      <c r="Q11" s="76"/>
      <c r="R11" s="76"/>
      <c r="S11" s="76"/>
      <c r="T11" s="77"/>
      <c r="U11" s="77"/>
      <c r="V11" s="77"/>
      <c r="W11" s="77"/>
      <c r="X11" s="77"/>
      <c r="Y11" s="77"/>
    </row>
    <row r="12" spans="1:25" x14ac:dyDescent="0.3">
      <c r="C12" s="63" t="str">
        <f>G4</f>
        <v>IMPORTANT INFORMATION</v>
      </c>
      <c r="M12" s="76"/>
      <c r="N12" s="76"/>
      <c r="O12" s="76"/>
      <c r="P12" s="76"/>
      <c r="Q12" s="82"/>
      <c r="R12" s="82"/>
      <c r="S12" s="82"/>
    </row>
    <row r="13" spans="1:25" s="47" customFormat="1" ht="13.8" x14ac:dyDescent="0.3">
      <c r="M13" s="76"/>
      <c r="N13" s="76"/>
      <c r="O13" s="76"/>
      <c r="P13" s="76"/>
      <c r="Q13" s="76"/>
      <c r="R13" s="76"/>
      <c r="S13" s="76"/>
      <c r="T13" s="77"/>
      <c r="U13" s="77"/>
      <c r="V13" s="77"/>
      <c r="W13" s="77"/>
      <c r="X13" s="77"/>
      <c r="Y13" s="77"/>
    </row>
    <row r="14" spans="1:25" s="47" customFormat="1" ht="13.8" x14ac:dyDescent="0.3">
      <c r="B14" s="64" t="s">
        <v>42</v>
      </c>
      <c r="M14" s="76"/>
      <c r="N14" s="76"/>
      <c r="O14" s="76"/>
      <c r="P14" s="76"/>
      <c r="Q14" s="76"/>
      <c r="R14" s="76"/>
      <c r="S14" s="76"/>
      <c r="T14" s="77"/>
      <c r="U14" s="77"/>
      <c r="V14" s="77"/>
      <c r="W14" s="77"/>
      <c r="X14" s="77"/>
      <c r="Y14" s="77"/>
    </row>
    <row r="15" spans="1:25" s="47" customFormat="1" ht="13.8" x14ac:dyDescent="0.3">
      <c r="A15" s="65"/>
      <c r="K15" s="65"/>
      <c r="M15" s="80"/>
      <c r="N15" s="80"/>
      <c r="O15" s="80"/>
      <c r="P15" s="80"/>
      <c r="Q15" s="80"/>
      <c r="R15" s="81"/>
      <c r="S15" s="81"/>
      <c r="T15" s="77"/>
      <c r="U15" s="77"/>
      <c r="V15" s="77"/>
      <c r="W15" s="77"/>
      <c r="X15" s="77"/>
      <c r="Y15" s="77"/>
    </row>
    <row r="16" spans="1:25" s="47" customFormat="1" ht="12.75" customHeight="1" x14ac:dyDescent="0.3">
      <c r="B16" s="95" t="s">
        <v>50</v>
      </c>
      <c r="C16" s="95"/>
      <c r="D16" s="95"/>
      <c r="E16" s="95"/>
      <c r="F16" s="95"/>
      <c r="G16" s="95"/>
      <c r="H16" s="95"/>
      <c r="I16" s="95"/>
      <c r="J16" s="95"/>
      <c r="M16" s="80"/>
      <c r="N16" s="80"/>
      <c r="O16" s="80"/>
      <c r="P16" s="80"/>
      <c r="Q16" s="80"/>
      <c r="R16" s="81"/>
      <c r="S16" s="81"/>
      <c r="T16" s="77"/>
      <c r="U16" s="77"/>
      <c r="V16" s="77"/>
      <c r="W16" s="77"/>
      <c r="X16" s="77"/>
      <c r="Y16" s="77"/>
    </row>
    <row r="17" spans="1:25" s="47" customFormat="1" ht="13.8" x14ac:dyDescent="0.3">
      <c r="B17" s="95"/>
      <c r="C17" s="95"/>
      <c r="D17" s="95"/>
      <c r="E17" s="95"/>
      <c r="F17" s="95"/>
      <c r="G17" s="95"/>
      <c r="H17" s="95"/>
      <c r="I17" s="95"/>
      <c r="J17" s="95"/>
      <c r="M17" s="80"/>
      <c r="N17" s="80"/>
      <c r="O17" s="80"/>
      <c r="P17" s="80"/>
      <c r="Q17" s="80"/>
      <c r="R17" s="81"/>
      <c r="S17" s="81"/>
      <c r="T17" s="77"/>
      <c r="U17" s="77"/>
      <c r="V17" s="77"/>
      <c r="W17" s="77"/>
      <c r="X17" s="77"/>
      <c r="Y17" s="77"/>
    </row>
    <row r="18" spans="1:25" s="47" customFormat="1" ht="13.8" x14ac:dyDescent="0.3">
      <c r="B18" s="95"/>
      <c r="C18" s="95"/>
      <c r="D18" s="95"/>
      <c r="E18" s="95"/>
      <c r="F18" s="95"/>
      <c r="G18" s="95"/>
      <c r="H18" s="95"/>
      <c r="I18" s="95"/>
      <c r="J18" s="95"/>
      <c r="M18" s="80"/>
      <c r="N18" s="80"/>
      <c r="O18" s="80"/>
      <c r="P18" s="80"/>
      <c r="Q18" s="80"/>
      <c r="R18" s="81"/>
      <c r="S18" s="81"/>
      <c r="T18" s="77"/>
      <c r="U18" s="77"/>
      <c r="V18" s="77"/>
      <c r="W18" s="77"/>
      <c r="X18" s="77"/>
      <c r="Y18" s="77"/>
    </row>
    <row r="19" spans="1:25" s="47" customFormat="1" ht="13.8" x14ac:dyDescent="0.3">
      <c r="B19" s="95"/>
      <c r="C19" s="95"/>
      <c r="D19" s="95"/>
      <c r="E19" s="95"/>
      <c r="F19" s="95"/>
      <c r="G19" s="95"/>
      <c r="H19" s="95"/>
      <c r="I19" s="95"/>
      <c r="J19" s="95"/>
      <c r="M19" s="80"/>
      <c r="N19" s="80"/>
      <c r="O19" s="80"/>
      <c r="P19" s="80"/>
      <c r="Q19" s="80"/>
      <c r="R19" s="81"/>
      <c r="S19" s="81"/>
      <c r="T19" s="77"/>
      <c r="U19" s="77"/>
      <c r="V19" s="77"/>
      <c r="W19" s="77"/>
      <c r="X19" s="77"/>
      <c r="Y19" s="77"/>
    </row>
    <row r="20" spans="1:25" s="47" customFormat="1" ht="12.75" customHeight="1" x14ac:dyDescent="0.3">
      <c r="A20" s="65"/>
      <c r="B20" s="66" t="s">
        <v>48</v>
      </c>
      <c r="C20" s="65"/>
      <c r="D20" s="65"/>
      <c r="E20" s="65"/>
      <c r="F20" s="65"/>
      <c r="G20" s="65"/>
      <c r="H20" s="65"/>
      <c r="I20" s="65"/>
      <c r="J20" s="65"/>
      <c r="K20" s="65"/>
      <c r="M20" s="80"/>
      <c r="N20" s="80"/>
      <c r="O20" s="80"/>
      <c r="P20" s="80"/>
      <c r="Q20" s="80"/>
      <c r="R20" s="81"/>
      <c r="S20" s="81"/>
      <c r="T20" s="77"/>
      <c r="U20" s="77"/>
      <c r="V20" s="77"/>
      <c r="W20" s="77"/>
      <c r="X20" s="77"/>
      <c r="Y20" s="77"/>
    </row>
    <row r="21" spans="1:25" s="47" customFormat="1" ht="13.8" x14ac:dyDescent="0.3">
      <c r="A21" s="65"/>
      <c r="B21" s="66"/>
      <c r="C21" s="65"/>
      <c r="D21" s="65"/>
      <c r="E21" s="65"/>
      <c r="F21" s="65"/>
      <c r="G21" s="65"/>
      <c r="H21" s="65"/>
      <c r="I21" s="65"/>
      <c r="J21" s="65"/>
      <c r="K21" s="65"/>
      <c r="M21" s="80"/>
      <c r="N21" s="80"/>
      <c r="O21" s="80"/>
      <c r="P21" s="80"/>
      <c r="Q21" s="80"/>
      <c r="R21" s="81"/>
      <c r="S21" s="81"/>
      <c r="T21" s="77"/>
      <c r="U21" s="77"/>
      <c r="V21" s="77"/>
      <c r="W21" s="77"/>
      <c r="X21" s="77"/>
      <c r="Y21" s="77"/>
    </row>
    <row r="22" spans="1:25" s="47" customFormat="1" ht="13.8" x14ac:dyDescent="0.3">
      <c r="A22" s="65"/>
      <c r="B22" s="95" t="s">
        <v>51</v>
      </c>
      <c r="C22" s="95"/>
      <c r="D22" s="95"/>
      <c r="E22" s="95"/>
      <c r="F22" s="95"/>
      <c r="G22" s="95"/>
      <c r="H22" s="95"/>
      <c r="I22" s="95"/>
      <c r="J22" s="95"/>
      <c r="K22" s="65"/>
      <c r="M22" s="80"/>
      <c r="N22" s="80"/>
      <c r="O22" s="80"/>
      <c r="P22" s="80"/>
      <c r="Q22" s="80"/>
      <c r="R22" s="81"/>
      <c r="S22" s="81"/>
      <c r="T22" s="77"/>
      <c r="U22" s="77"/>
      <c r="V22" s="77"/>
      <c r="W22" s="77"/>
      <c r="X22" s="77"/>
      <c r="Y22" s="77"/>
    </row>
    <row r="23" spans="1:25" s="47" customFormat="1" ht="13.8" x14ac:dyDescent="0.3">
      <c r="A23" s="65"/>
      <c r="B23" s="95"/>
      <c r="C23" s="95"/>
      <c r="D23" s="95"/>
      <c r="E23" s="95"/>
      <c r="F23" s="95"/>
      <c r="G23" s="95"/>
      <c r="H23" s="95"/>
      <c r="I23" s="95"/>
      <c r="J23" s="95"/>
      <c r="K23" s="65"/>
      <c r="M23" s="80"/>
      <c r="N23" s="80"/>
      <c r="O23" s="80"/>
      <c r="P23" s="80"/>
      <c r="Q23" s="80"/>
      <c r="R23" s="81"/>
      <c r="S23" s="84"/>
      <c r="T23" s="77"/>
      <c r="U23" s="77"/>
      <c r="V23" s="77"/>
      <c r="W23" s="77"/>
      <c r="X23" s="77"/>
      <c r="Y23" s="77"/>
    </row>
    <row r="24" spans="1:25" s="47" customFormat="1" ht="13.8" x14ac:dyDescent="0.3">
      <c r="A24" s="65"/>
      <c r="B24" s="95"/>
      <c r="C24" s="95"/>
      <c r="D24" s="95"/>
      <c r="E24" s="95"/>
      <c r="F24" s="95"/>
      <c r="G24" s="95"/>
      <c r="H24" s="95"/>
      <c r="I24" s="95"/>
      <c r="J24" s="95"/>
      <c r="K24" s="65"/>
      <c r="M24" s="80"/>
      <c r="N24" s="80"/>
      <c r="O24" s="80"/>
      <c r="P24" s="80"/>
      <c r="Q24" s="80"/>
      <c r="R24" s="81"/>
      <c r="S24" s="84"/>
      <c r="T24" s="77"/>
      <c r="U24" s="77"/>
      <c r="V24" s="77"/>
      <c r="W24" s="77"/>
      <c r="X24" s="77"/>
      <c r="Y24" s="77"/>
    </row>
    <row r="25" spans="1:25" s="47" customFormat="1" ht="12.75" customHeight="1" x14ac:dyDescent="0.3">
      <c r="A25" s="65"/>
      <c r="B25" s="92"/>
      <c r="C25" s="92"/>
      <c r="D25" s="92"/>
      <c r="E25" s="92"/>
      <c r="F25" s="98" t="s">
        <v>85</v>
      </c>
      <c r="G25" s="92"/>
      <c r="H25" s="92"/>
      <c r="I25" s="92"/>
      <c r="J25" s="92"/>
      <c r="K25" s="65"/>
      <c r="M25" s="80"/>
      <c r="N25" s="80"/>
      <c r="O25" s="80"/>
      <c r="P25" s="80"/>
      <c r="Q25" s="80"/>
      <c r="R25" s="81"/>
      <c r="S25" s="81"/>
      <c r="T25" s="77"/>
      <c r="U25" s="77"/>
      <c r="V25" s="77"/>
      <c r="W25" s="77"/>
      <c r="X25" s="77"/>
      <c r="Y25" s="77"/>
    </row>
    <row r="26" spans="1:25" s="47" customFormat="1" ht="13.8" x14ac:dyDescent="0.3">
      <c r="A26" s="65"/>
      <c r="B26" s="95" t="s">
        <v>52</v>
      </c>
      <c r="C26" s="95"/>
      <c r="D26" s="95"/>
      <c r="E26" s="95"/>
      <c r="F26" s="95"/>
      <c r="G26" s="95"/>
      <c r="H26" s="95"/>
      <c r="I26" s="95"/>
      <c r="J26" s="95"/>
      <c r="K26" s="65"/>
      <c r="M26" s="80"/>
      <c r="N26" s="80"/>
      <c r="O26" s="80"/>
      <c r="P26" s="80"/>
      <c r="Q26" s="80"/>
      <c r="R26" s="81"/>
      <c r="S26" s="81"/>
      <c r="T26" s="77"/>
      <c r="U26" s="77"/>
      <c r="V26" s="77"/>
      <c r="W26" s="77"/>
      <c r="X26" s="77"/>
      <c r="Y26" s="77"/>
    </row>
    <row r="27" spans="1:25" s="47" customFormat="1" ht="13.8" x14ac:dyDescent="0.3">
      <c r="A27" s="65"/>
      <c r="B27" s="95"/>
      <c r="C27" s="95"/>
      <c r="D27" s="95"/>
      <c r="E27" s="95"/>
      <c r="F27" s="95"/>
      <c r="G27" s="95"/>
      <c r="H27" s="95"/>
      <c r="I27" s="95"/>
      <c r="J27" s="95"/>
      <c r="K27" s="65"/>
      <c r="M27" s="80"/>
      <c r="N27" s="80"/>
      <c r="O27" s="80"/>
      <c r="P27" s="80"/>
      <c r="Q27" s="80"/>
      <c r="R27" s="81"/>
      <c r="S27" s="81"/>
      <c r="T27" s="77"/>
      <c r="U27" s="77"/>
      <c r="V27" s="77"/>
      <c r="W27" s="77"/>
      <c r="X27" s="77"/>
      <c r="Y27" s="77"/>
    </row>
    <row r="28" spans="1:25" s="47" customFormat="1" ht="13.8" x14ac:dyDescent="0.3">
      <c r="A28" s="65"/>
      <c r="B28" s="92"/>
      <c r="C28" s="92"/>
      <c r="D28" s="92"/>
      <c r="E28" s="92"/>
      <c r="F28" s="92"/>
      <c r="G28" s="92"/>
      <c r="H28" s="92"/>
      <c r="I28" s="92"/>
      <c r="J28" s="92"/>
      <c r="K28" s="65"/>
      <c r="M28" s="80"/>
      <c r="N28" s="80"/>
      <c r="O28" s="80"/>
      <c r="P28" s="80"/>
      <c r="Q28" s="80"/>
      <c r="R28" s="81"/>
      <c r="S28" s="81"/>
      <c r="T28" s="77"/>
      <c r="U28" s="77"/>
      <c r="V28" s="77"/>
      <c r="W28" s="77"/>
      <c r="X28" s="77"/>
      <c r="Y28" s="77"/>
    </row>
    <row r="29" spans="1:25" s="47" customFormat="1" ht="13.8" x14ac:dyDescent="0.3">
      <c r="A29" s="65"/>
      <c r="B29" s="95" t="s">
        <v>53</v>
      </c>
      <c r="C29" s="95"/>
      <c r="D29" s="95"/>
      <c r="E29" s="95"/>
      <c r="F29" s="95"/>
      <c r="G29" s="95"/>
      <c r="H29" s="95"/>
      <c r="I29" s="95"/>
      <c r="J29" s="95"/>
      <c r="K29" s="65"/>
      <c r="M29" s="80"/>
      <c r="N29" s="80"/>
      <c r="O29" s="80"/>
      <c r="P29" s="80"/>
      <c r="Q29" s="80"/>
      <c r="R29" s="81"/>
      <c r="S29" s="81"/>
      <c r="T29" s="77"/>
      <c r="U29" s="77"/>
      <c r="V29" s="77"/>
      <c r="W29" s="77"/>
      <c r="X29" s="77"/>
      <c r="Y29" s="77"/>
    </row>
    <row r="30" spans="1:25" s="47" customFormat="1" ht="13.8" x14ac:dyDescent="0.3">
      <c r="A30" s="65"/>
      <c r="B30" s="95"/>
      <c r="C30" s="95"/>
      <c r="D30" s="95"/>
      <c r="E30" s="95"/>
      <c r="F30" s="95"/>
      <c r="G30" s="95"/>
      <c r="H30" s="95"/>
      <c r="I30" s="95"/>
      <c r="J30" s="95"/>
      <c r="K30" s="65"/>
      <c r="M30" s="80"/>
      <c r="N30" s="80"/>
      <c r="O30" s="80"/>
      <c r="P30" s="80"/>
      <c r="Q30" s="80"/>
      <c r="R30" s="81"/>
      <c r="S30" s="81"/>
      <c r="T30" s="77"/>
      <c r="U30" s="77"/>
      <c r="V30" s="77"/>
      <c r="W30" s="77"/>
      <c r="X30" s="77"/>
      <c r="Y30" s="77"/>
    </row>
    <row r="31" spans="1:25" s="47" customFormat="1" ht="12.75" customHeight="1" x14ac:dyDescent="0.3">
      <c r="A31" s="65"/>
      <c r="B31" s="95"/>
      <c r="C31" s="95"/>
      <c r="D31" s="95"/>
      <c r="E31" s="95"/>
      <c r="F31" s="95"/>
      <c r="G31" s="95"/>
      <c r="H31" s="95"/>
      <c r="I31" s="95"/>
      <c r="J31" s="95"/>
      <c r="K31" s="65"/>
      <c r="M31" s="80"/>
      <c r="N31" s="80"/>
      <c r="O31" s="80"/>
      <c r="P31" s="80"/>
      <c r="Q31" s="80"/>
      <c r="R31" s="81"/>
      <c r="S31" s="81"/>
      <c r="T31" s="77"/>
      <c r="U31" s="77"/>
      <c r="V31" s="77"/>
      <c r="W31" s="77"/>
      <c r="X31" s="77"/>
      <c r="Y31" s="77"/>
    </row>
    <row r="32" spans="1:25" s="47" customFormat="1" ht="13.8" x14ac:dyDescent="0.3">
      <c r="A32" s="65"/>
      <c r="B32" s="95"/>
      <c r="C32" s="95"/>
      <c r="D32" s="95"/>
      <c r="E32" s="95"/>
      <c r="F32" s="95"/>
      <c r="G32" s="95"/>
      <c r="H32" s="95"/>
      <c r="I32" s="95"/>
      <c r="J32" s="95"/>
      <c r="K32" s="65"/>
      <c r="M32" s="80"/>
      <c r="N32" s="80"/>
      <c r="O32" s="80"/>
      <c r="P32" s="80"/>
      <c r="Q32" s="80"/>
      <c r="R32" s="81"/>
      <c r="S32" s="81"/>
      <c r="T32" s="77"/>
      <c r="U32" s="77"/>
      <c r="V32" s="77"/>
      <c r="W32" s="77"/>
      <c r="X32" s="77"/>
      <c r="Y32" s="77"/>
    </row>
    <row r="33" spans="1:25" s="47" customFormat="1" ht="12.75" customHeight="1" x14ac:dyDescent="0.3">
      <c r="A33" s="65"/>
      <c r="B33" s="95"/>
      <c r="C33" s="95"/>
      <c r="D33" s="95"/>
      <c r="E33" s="95"/>
      <c r="F33" s="95"/>
      <c r="G33" s="95"/>
      <c r="H33" s="95"/>
      <c r="I33" s="95"/>
      <c r="J33" s="95"/>
      <c r="K33" s="65"/>
      <c r="M33" s="80"/>
      <c r="N33" s="80"/>
      <c r="O33" s="80"/>
      <c r="P33" s="80"/>
      <c r="Q33" s="80"/>
      <c r="R33" s="81"/>
      <c r="S33" s="81"/>
      <c r="T33" s="77"/>
      <c r="U33" s="77"/>
      <c r="V33" s="77"/>
      <c r="W33" s="77"/>
      <c r="X33" s="77"/>
      <c r="Y33" s="77"/>
    </row>
    <row r="34" spans="1:25" s="47" customFormat="1" ht="13.8" x14ac:dyDescent="0.3">
      <c r="A34" s="65"/>
      <c r="B34" s="92"/>
      <c r="C34" s="92"/>
      <c r="D34" s="97" t="s">
        <v>43</v>
      </c>
      <c r="E34" s="97"/>
      <c r="F34" s="97"/>
      <c r="G34" s="97"/>
      <c r="H34" s="97"/>
      <c r="I34" s="92"/>
      <c r="J34" s="92"/>
      <c r="K34" s="65"/>
      <c r="M34" s="80"/>
      <c r="N34" s="80"/>
      <c r="O34" s="80"/>
      <c r="P34" s="80"/>
      <c r="Q34" s="80"/>
      <c r="R34" s="81"/>
      <c r="S34" s="84"/>
      <c r="T34" s="77"/>
      <c r="U34" s="77"/>
      <c r="V34" s="77"/>
      <c r="W34" s="77"/>
      <c r="X34" s="77"/>
      <c r="Y34" s="77"/>
    </row>
    <row r="35" spans="1:25" s="47" customFormat="1" ht="13.8" x14ac:dyDescent="0.3">
      <c r="A35" s="65"/>
      <c r="B35" s="65"/>
      <c r="C35" s="65"/>
      <c r="I35" s="65"/>
      <c r="J35" s="65"/>
      <c r="K35" s="65"/>
      <c r="M35" s="80"/>
      <c r="N35" s="80"/>
      <c r="O35" s="80"/>
      <c r="P35" s="80"/>
      <c r="Q35" s="80"/>
      <c r="R35" s="81"/>
      <c r="S35" s="84"/>
      <c r="T35" s="77"/>
      <c r="U35" s="77"/>
      <c r="V35" s="77"/>
      <c r="W35" s="77"/>
      <c r="X35" s="77"/>
      <c r="Y35" s="77"/>
    </row>
    <row r="36" spans="1:25" s="47" customFormat="1" ht="12.75" customHeight="1" x14ac:dyDescent="0.3">
      <c r="A36" s="65"/>
      <c r="B36" s="66" t="s">
        <v>44</v>
      </c>
      <c r="C36" s="65"/>
      <c r="D36" s="65"/>
      <c r="E36" s="65"/>
      <c r="F36" s="93"/>
      <c r="G36" s="65"/>
      <c r="H36" s="65"/>
      <c r="I36" s="65"/>
      <c r="J36" s="65"/>
      <c r="K36" s="65"/>
      <c r="M36" s="80"/>
      <c r="N36" s="80"/>
      <c r="O36" s="80"/>
      <c r="P36" s="80"/>
      <c r="Q36" s="80"/>
      <c r="R36" s="81"/>
      <c r="S36" s="81"/>
      <c r="T36" s="77"/>
      <c r="U36" s="77"/>
      <c r="V36" s="77"/>
      <c r="W36" s="77"/>
      <c r="X36" s="77"/>
      <c r="Y36" s="77"/>
    </row>
    <row r="37" spans="1:25" s="47" customFormat="1" ht="13.8" x14ac:dyDescent="0.3">
      <c r="A37" s="65"/>
      <c r="B37" s="66"/>
      <c r="C37" s="65"/>
      <c r="D37" s="65"/>
      <c r="E37" s="65"/>
      <c r="F37" s="93"/>
      <c r="G37" s="65"/>
      <c r="H37" s="65"/>
      <c r="I37" s="65"/>
      <c r="J37" s="65"/>
      <c r="K37" s="65"/>
      <c r="M37" s="80"/>
      <c r="N37" s="80"/>
      <c r="O37" s="80"/>
      <c r="P37" s="80"/>
      <c r="Q37" s="80"/>
      <c r="R37" s="81"/>
      <c r="S37" s="81"/>
      <c r="T37" s="77"/>
      <c r="U37" s="77"/>
      <c r="V37" s="77"/>
      <c r="W37" s="77"/>
      <c r="X37" s="77"/>
      <c r="Y37" s="77"/>
    </row>
    <row r="38" spans="1:25" s="47" customFormat="1" ht="13.8" x14ac:dyDescent="0.3">
      <c r="A38" s="65"/>
      <c r="B38" s="95" t="s">
        <v>54</v>
      </c>
      <c r="C38" s="95"/>
      <c r="D38" s="95"/>
      <c r="E38" s="95"/>
      <c r="F38" s="95"/>
      <c r="G38" s="95"/>
      <c r="H38" s="95"/>
      <c r="I38" s="95"/>
      <c r="J38" s="95"/>
      <c r="K38" s="65"/>
      <c r="M38" s="80"/>
      <c r="N38" s="80"/>
      <c r="O38" s="80"/>
      <c r="P38" s="80"/>
      <c r="Q38" s="80"/>
      <c r="R38" s="81"/>
      <c r="S38" s="81"/>
      <c r="T38" s="77"/>
      <c r="U38" s="77"/>
      <c r="V38" s="77"/>
      <c r="W38" s="77"/>
      <c r="X38" s="77"/>
      <c r="Y38" s="77"/>
    </row>
    <row r="39" spans="1:25" s="47" customFormat="1" ht="13.8" x14ac:dyDescent="0.3">
      <c r="A39" s="65"/>
      <c r="B39" s="95"/>
      <c r="C39" s="95"/>
      <c r="D39" s="95"/>
      <c r="E39" s="95"/>
      <c r="F39" s="95"/>
      <c r="G39" s="95"/>
      <c r="H39" s="95"/>
      <c r="I39" s="95"/>
      <c r="J39" s="95"/>
      <c r="K39" s="65"/>
      <c r="M39" s="80"/>
      <c r="N39" s="80"/>
      <c r="O39" s="80"/>
      <c r="P39" s="80"/>
      <c r="Q39" s="80"/>
      <c r="R39" s="81"/>
      <c r="S39" s="81"/>
      <c r="T39" s="77"/>
      <c r="U39" s="77"/>
      <c r="V39" s="77"/>
      <c r="W39" s="77"/>
      <c r="X39" s="77"/>
      <c r="Y39" s="77"/>
    </row>
    <row r="40" spans="1:25" s="47" customFormat="1" ht="13.8" x14ac:dyDescent="0.3">
      <c r="A40" s="65"/>
      <c r="B40" s="92"/>
      <c r="C40" s="92"/>
      <c r="D40" s="92"/>
      <c r="E40" s="92"/>
      <c r="F40" s="92"/>
      <c r="G40" s="92"/>
      <c r="H40" s="92"/>
      <c r="I40" s="92"/>
      <c r="J40" s="92"/>
      <c r="K40" s="65"/>
      <c r="M40" s="80"/>
      <c r="N40" s="80"/>
      <c r="O40" s="80"/>
      <c r="P40" s="80"/>
      <c r="Q40" s="80"/>
      <c r="R40" s="81"/>
      <c r="S40" s="81"/>
      <c r="T40" s="77"/>
      <c r="U40" s="77"/>
      <c r="V40" s="77"/>
      <c r="W40" s="77"/>
      <c r="X40" s="77"/>
      <c r="Y40" s="77"/>
    </row>
    <row r="41" spans="1:25" s="47" customFormat="1" ht="13.8" x14ac:dyDescent="0.3">
      <c r="A41" s="65"/>
      <c r="B41" s="95" t="s">
        <v>55</v>
      </c>
      <c r="C41" s="95"/>
      <c r="D41" s="95"/>
      <c r="E41" s="95"/>
      <c r="F41" s="95"/>
      <c r="G41" s="95"/>
      <c r="H41" s="95"/>
      <c r="I41" s="95"/>
      <c r="J41" s="95"/>
      <c r="K41" s="65"/>
      <c r="M41" s="80"/>
      <c r="N41" s="80"/>
      <c r="O41" s="80"/>
      <c r="P41" s="80"/>
      <c r="Q41" s="80"/>
      <c r="R41" s="81"/>
      <c r="S41" s="81"/>
      <c r="T41" s="77"/>
      <c r="U41" s="77"/>
      <c r="V41" s="77"/>
      <c r="W41" s="77"/>
      <c r="X41" s="77"/>
      <c r="Y41" s="77"/>
    </row>
    <row r="42" spans="1:25" s="47" customFormat="1" ht="13.8" x14ac:dyDescent="0.3">
      <c r="A42" s="65"/>
      <c r="B42" s="95"/>
      <c r="C42" s="95"/>
      <c r="D42" s="95"/>
      <c r="E42" s="95"/>
      <c r="F42" s="95"/>
      <c r="G42" s="95"/>
      <c r="H42" s="95"/>
      <c r="I42" s="95"/>
      <c r="J42" s="95"/>
      <c r="K42" s="65"/>
      <c r="M42" s="80"/>
      <c r="N42" s="80"/>
      <c r="O42" s="80"/>
      <c r="P42" s="80"/>
      <c r="Q42" s="80"/>
      <c r="R42" s="81"/>
      <c r="S42" s="81"/>
      <c r="T42" s="77"/>
      <c r="U42" s="77"/>
      <c r="V42" s="77"/>
      <c r="W42" s="77"/>
      <c r="X42" s="77"/>
      <c r="Y42" s="77"/>
    </row>
    <row r="43" spans="1:25" s="47" customFormat="1" ht="13.8" x14ac:dyDescent="0.3">
      <c r="A43" s="65"/>
      <c r="B43" s="95"/>
      <c r="C43" s="95"/>
      <c r="D43" s="95"/>
      <c r="E43" s="95"/>
      <c r="F43" s="95"/>
      <c r="G43" s="95"/>
      <c r="H43" s="95"/>
      <c r="I43" s="95"/>
      <c r="J43" s="95"/>
      <c r="K43" s="65"/>
      <c r="M43" s="80"/>
      <c r="N43" s="80"/>
      <c r="O43" s="80"/>
      <c r="P43" s="80"/>
      <c r="Q43" s="80"/>
      <c r="R43" s="81"/>
      <c r="S43" s="81"/>
      <c r="T43" s="77"/>
      <c r="U43" s="77"/>
      <c r="V43" s="77"/>
      <c r="W43" s="77"/>
      <c r="X43" s="77"/>
      <c r="Y43" s="77"/>
    </row>
    <row r="44" spans="1:25" s="47" customFormat="1" ht="13.8" x14ac:dyDescent="0.3">
      <c r="A44" s="65"/>
      <c r="B44" s="92"/>
      <c r="C44" s="92"/>
      <c r="D44" s="92"/>
      <c r="E44" s="92"/>
      <c r="F44" s="92"/>
      <c r="G44" s="92"/>
      <c r="H44" s="92"/>
      <c r="I44" s="92"/>
      <c r="J44" s="92"/>
      <c r="K44" s="65"/>
      <c r="M44" s="80"/>
      <c r="N44" s="80"/>
      <c r="O44" s="80"/>
      <c r="P44" s="80"/>
      <c r="Q44" s="80"/>
      <c r="R44" s="81"/>
      <c r="S44" s="81"/>
      <c r="T44" s="77"/>
      <c r="U44" s="77"/>
      <c r="V44" s="77"/>
      <c r="W44" s="77"/>
      <c r="X44" s="77"/>
      <c r="Y44" s="77"/>
    </row>
    <row r="45" spans="1:25" s="47" customFormat="1" ht="12.75" customHeight="1" x14ac:dyDescent="0.3">
      <c r="A45" s="65"/>
      <c r="B45" s="95" t="s">
        <v>49</v>
      </c>
      <c r="C45" s="95"/>
      <c r="D45" s="95"/>
      <c r="E45" s="95"/>
      <c r="F45" s="95"/>
      <c r="G45" s="95"/>
      <c r="H45" s="95"/>
      <c r="I45" s="95"/>
      <c r="J45" s="95"/>
      <c r="K45" s="65"/>
      <c r="M45" s="80"/>
      <c r="N45" s="80"/>
      <c r="O45" s="80"/>
      <c r="P45" s="80"/>
      <c r="Q45" s="80"/>
      <c r="R45" s="81"/>
      <c r="S45" s="81"/>
      <c r="T45" s="77"/>
      <c r="U45" s="77"/>
      <c r="V45" s="77"/>
      <c r="W45" s="77"/>
      <c r="X45" s="77"/>
      <c r="Y45" s="77"/>
    </row>
    <row r="46" spans="1:25" s="47" customFormat="1" ht="13.8" x14ac:dyDescent="0.3">
      <c r="A46" s="65"/>
      <c r="B46" s="95"/>
      <c r="C46" s="95"/>
      <c r="D46" s="95"/>
      <c r="E46" s="95"/>
      <c r="F46" s="95"/>
      <c r="G46" s="95"/>
      <c r="H46" s="95"/>
      <c r="I46" s="95"/>
      <c r="J46" s="95"/>
      <c r="K46" s="65"/>
      <c r="M46" s="80"/>
      <c r="N46" s="80"/>
      <c r="O46" s="80"/>
      <c r="P46" s="80"/>
      <c r="Q46" s="80"/>
      <c r="R46" s="81"/>
      <c r="S46" s="81"/>
      <c r="T46" s="77"/>
      <c r="U46" s="77"/>
      <c r="V46" s="77"/>
      <c r="W46" s="77"/>
      <c r="X46" s="77"/>
      <c r="Y46" s="77"/>
    </row>
    <row r="47" spans="1:25" s="47" customFormat="1" ht="13.8" x14ac:dyDescent="0.3">
      <c r="A47" s="65"/>
      <c r="B47" s="95"/>
      <c r="C47" s="95"/>
      <c r="D47" s="95"/>
      <c r="E47" s="95"/>
      <c r="F47" s="95"/>
      <c r="G47" s="95"/>
      <c r="H47" s="95"/>
      <c r="I47" s="95"/>
      <c r="J47" s="95"/>
      <c r="K47" s="65"/>
      <c r="M47" s="80"/>
      <c r="N47" s="80"/>
      <c r="O47" s="80"/>
      <c r="P47" s="80"/>
      <c r="Q47" s="80"/>
      <c r="R47" s="81"/>
      <c r="S47" s="81"/>
      <c r="T47" s="77"/>
      <c r="U47" s="77"/>
      <c r="V47" s="77"/>
      <c r="W47" s="77"/>
      <c r="X47" s="77"/>
      <c r="Y47" s="77"/>
    </row>
    <row r="48" spans="1:25" s="47" customFormat="1" ht="12.75" customHeight="1" x14ac:dyDescent="0.3">
      <c r="A48" s="65"/>
      <c r="B48" s="95"/>
      <c r="C48" s="95"/>
      <c r="D48" s="95"/>
      <c r="E48" s="95"/>
      <c r="F48" s="95"/>
      <c r="G48" s="95"/>
      <c r="H48" s="95"/>
      <c r="I48" s="95"/>
      <c r="J48" s="95"/>
      <c r="K48" s="65"/>
      <c r="M48" s="80"/>
      <c r="N48" s="80"/>
      <c r="O48" s="80"/>
      <c r="P48" s="80"/>
      <c r="Q48" s="80"/>
      <c r="R48" s="81"/>
      <c r="S48" s="81"/>
      <c r="T48" s="77"/>
      <c r="U48" s="77"/>
      <c r="V48" s="77"/>
      <c r="W48" s="77"/>
      <c r="X48" s="77"/>
      <c r="Y48" s="77"/>
    </row>
    <row r="49" spans="1:25" s="47" customFormat="1" ht="13.8" x14ac:dyDescent="0.3">
      <c r="A49" s="65"/>
      <c r="B49" s="65" t="s">
        <v>56</v>
      </c>
      <c r="C49" s="65"/>
      <c r="D49" s="65"/>
      <c r="E49" s="65"/>
      <c r="F49" s="65"/>
      <c r="G49" s="65"/>
      <c r="H49" s="65"/>
      <c r="I49" s="65"/>
      <c r="J49" s="65"/>
      <c r="K49" s="65"/>
      <c r="M49" s="80"/>
      <c r="N49" s="80"/>
      <c r="O49" s="80"/>
      <c r="P49" s="80"/>
      <c r="Q49" s="80"/>
      <c r="R49" s="81"/>
      <c r="S49" s="81"/>
      <c r="T49" s="77"/>
      <c r="U49" s="77"/>
      <c r="V49" s="77"/>
      <c r="W49" s="77"/>
      <c r="X49" s="77"/>
      <c r="Y49" s="77"/>
    </row>
    <row r="50" spans="1:25" s="47" customFormat="1" ht="13.8" x14ac:dyDescent="0.3">
      <c r="A50" s="65"/>
      <c r="B50" s="65"/>
      <c r="C50" s="65"/>
      <c r="D50" s="65"/>
      <c r="F50" s="98" t="s">
        <v>86</v>
      </c>
      <c r="G50" s="93"/>
      <c r="H50" s="65"/>
      <c r="I50" s="65"/>
      <c r="J50" s="65"/>
      <c r="K50" s="65"/>
      <c r="M50" s="80"/>
      <c r="N50" s="80"/>
      <c r="O50" s="80"/>
      <c r="P50" s="80"/>
      <c r="Q50" s="80"/>
      <c r="R50" s="81"/>
      <c r="S50" s="81"/>
      <c r="T50" s="77"/>
      <c r="U50" s="77"/>
      <c r="V50" s="77"/>
      <c r="W50" s="77"/>
      <c r="X50" s="77"/>
      <c r="Y50" s="77"/>
    </row>
    <row r="51" spans="1:25" s="47" customFormat="1" ht="13.8" x14ac:dyDescent="0.3">
      <c r="A51" s="65"/>
      <c r="B51" s="65"/>
      <c r="C51" s="65"/>
      <c r="D51" s="65"/>
      <c r="E51" s="65"/>
      <c r="F51" s="65"/>
      <c r="G51" s="65"/>
      <c r="H51" s="65"/>
      <c r="I51" s="65"/>
      <c r="J51" s="65"/>
      <c r="K51" s="65"/>
      <c r="M51" s="80"/>
      <c r="N51" s="80"/>
      <c r="O51" s="80"/>
      <c r="P51" s="80"/>
      <c r="Q51" s="80"/>
      <c r="R51" s="81"/>
      <c r="S51" s="81"/>
      <c r="T51" s="77"/>
      <c r="U51" s="77"/>
      <c r="V51" s="77"/>
      <c r="W51" s="77"/>
      <c r="X51" s="77"/>
      <c r="Y51" s="77"/>
    </row>
    <row r="52" spans="1:25" s="47" customFormat="1" ht="12.75" customHeight="1" x14ac:dyDescent="0.3">
      <c r="A52" s="65"/>
      <c r="B52" s="66" t="s">
        <v>57</v>
      </c>
      <c r="C52" s="65"/>
      <c r="D52" s="65"/>
      <c r="E52" s="65"/>
      <c r="F52" s="65"/>
      <c r="G52" s="65"/>
      <c r="H52" s="65"/>
      <c r="I52" s="65"/>
      <c r="J52" s="65"/>
      <c r="K52" s="65"/>
      <c r="M52" s="80"/>
      <c r="N52" s="80"/>
      <c r="O52" s="80"/>
      <c r="P52" s="80"/>
      <c r="Q52" s="80"/>
      <c r="R52" s="81"/>
      <c r="S52" s="81"/>
      <c r="T52" s="77"/>
      <c r="U52" s="77"/>
      <c r="V52" s="77"/>
      <c r="W52" s="77"/>
      <c r="X52" s="77"/>
      <c r="Y52" s="77"/>
    </row>
    <row r="53" spans="1:25" s="47" customFormat="1" ht="13.8" x14ac:dyDescent="0.3">
      <c r="A53" s="65"/>
      <c r="B53" s="65"/>
      <c r="C53" s="65"/>
      <c r="D53" s="65"/>
      <c r="E53" s="65"/>
      <c r="F53" s="65"/>
      <c r="G53" s="65"/>
      <c r="H53" s="65"/>
      <c r="I53" s="65"/>
      <c r="J53" s="65"/>
      <c r="K53" s="65"/>
      <c r="M53" s="80"/>
      <c r="N53" s="80"/>
      <c r="O53" s="80"/>
      <c r="P53" s="80"/>
      <c r="Q53" s="80"/>
      <c r="R53" s="81"/>
      <c r="S53" s="81"/>
      <c r="T53" s="77"/>
      <c r="U53" s="77"/>
      <c r="V53" s="77"/>
      <c r="W53" s="77"/>
      <c r="X53" s="77"/>
      <c r="Y53" s="77"/>
    </row>
    <row r="54" spans="1:25" s="47" customFormat="1" ht="13.8" x14ac:dyDescent="0.3">
      <c r="A54" s="65"/>
      <c r="B54" s="96" t="s">
        <v>58</v>
      </c>
      <c r="C54" s="96"/>
      <c r="D54" s="96"/>
      <c r="E54" s="96"/>
      <c r="F54" s="96"/>
      <c r="G54" s="96"/>
      <c r="H54" s="96"/>
      <c r="I54" s="96"/>
      <c r="J54" s="96"/>
      <c r="K54" s="65"/>
      <c r="M54" s="80"/>
      <c r="N54" s="80"/>
      <c r="O54" s="80"/>
      <c r="P54" s="80"/>
      <c r="Q54" s="80"/>
      <c r="R54" s="81"/>
      <c r="S54" s="81"/>
      <c r="T54" s="77"/>
      <c r="U54" s="77"/>
      <c r="V54" s="77"/>
      <c r="W54" s="77"/>
      <c r="X54" s="77"/>
      <c r="Y54" s="77"/>
    </row>
    <row r="55" spans="1:25" s="47" customFormat="1" ht="13.8" x14ac:dyDescent="0.3">
      <c r="A55" s="65"/>
      <c r="B55" s="96"/>
      <c r="C55" s="96"/>
      <c r="D55" s="96"/>
      <c r="E55" s="96"/>
      <c r="F55" s="96"/>
      <c r="G55" s="96"/>
      <c r="H55" s="96"/>
      <c r="I55" s="96"/>
      <c r="J55" s="96"/>
      <c r="K55" s="65"/>
      <c r="M55" s="80"/>
      <c r="N55" s="80"/>
      <c r="O55" s="80"/>
      <c r="P55" s="80"/>
      <c r="Q55" s="80"/>
      <c r="R55" s="81"/>
      <c r="S55" s="81"/>
      <c r="T55" s="77"/>
      <c r="U55" s="77"/>
      <c r="V55" s="77"/>
      <c r="W55" s="77"/>
      <c r="X55" s="77"/>
      <c r="Y55" s="77"/>
    </row>
    <row r="56" spans="1:25" s="47" customFormat="1" ht="13.8" x14ac:dyDescent="0.3">
      <c r="A56" s="65"/>
      <c r="B56" s="96"/>
      <c r="C56" s="96"/>
      <c r="D56" s="96"/>
      <c r="E56" s="96"/>
      <c r="F56" s="96"/>
      <c r="G56" s="96"/>
      <c r="H56" s="96"/>
      <c r="I56" s="96"/>
      <c r="J56" s="96"/>
      <c r="K56" s="65"/>
      <c r="M56" s="80"/>
      <c r="N56" s="80"/>
      <c r="O56"/>
      <c r="P56" s="80"/>
      <c r="Q56" s="80"/>
      <c r="R56" s="81"/>
      <c r="S56" s="81"/>
      <c r="T56" s="77"/>
      <c r="U56" s="77"/>
      <c r="V56" s="77"/>
      <c r="W56" s="77"/>
      <c r="X56" s="77"/>
      <c r="Y56" s="77"/>
    </row>
    <row r="57" spans="1:25" s="47" customFormat="1" ht="13.8" x14ac:dyDescent="0.3">
      <c r="A57" s="65"/>
      <c r="B57" s="65"/>
      <c r="C57" s="65"/>
      <c r="D57" s="65"/>
      <c r="F57" s="93"/>
      <c r="G57" s="65"/>
      <c r="H57" s="65"/>
      <c r="I57" s="65"/>
      <c r="J57" s="65"/>
      <c r="K57" s="65"/>
      <c r="M57" s="80"/>
      <c r="N57" s="80"/>
      <c r="O57" s="80"/>
      <c r="P57" s="80"/>
      <c r="Q57" s="80"/>
      <c r="R57" s="81"/>
      <c r="S57" s="81"/>
      <c r="T57" s="77"/>
      <c r="U57" s="77"/>
      <c r="V57" s="77"/>
      <c r="W57" s="77"/>
      <c r="X57" s="77"/>
      <c r="Y57" s="77"/>
    </row>
    <row r="58" spans="1:25" s="47" customFormat="1" ht="13.8" x14ac:dyDescent="0.3">
      <c r="A58" s="65"/>
      <c r="B58" s="65"/>
      <c r="C58" s="65"/>
      <c r="D58" s="65"/>
      <c r="E58" s="65"/>
      <c r="F58" s="65"/>
      <c r="G58" s="65"/>
      <c r="H58" s="65"/>
      <c r="I58" s="65"/>
      <c r="J58" s="65"/>
      <c r="K58" s="65"/>
      <c r="M58" s="80"/>
      <c r="N58" s="80"/>
      <c r="O58" s="80"/>
      <c r="P58" s="80"/>
      <c r="Q58" s="80"/>
      <c r="R58" s="81"/>
      <c r="S58" s="81"/>
      <c r="T58" s="77"/>
      <c r="U58" s="77"/>
      <c r="V58" s="77"/>
      <c r="W58" s="77"/>
      <c r="X58" s="77"/>
      <c r="Y58" s="77"/>
    </row>
    <row r="59" spans="1:25" s="47" customFormat="1" ht="13.8" x14ac:dyDescent="0.3">
      <c r="K59" s="65"/>
      <c r="M59" s="80"/>
      <c r="N59" s="80"/>
      <c r="O59" s="99"/>
      <c r="P59" s="80"/>
      <c r="Q59" s="80"/>
      <c r="R59" s="81"/>
      <c r="S59" s="81"/>
      <c r="T59" s="77"/>
      <c r="U59" s="77"/>
      <c r="V59" s="77"/>
      <c r="W59" s="77"/>
      <c r="X59" s="77"/>
      <c r="Y59" s="77"/>
    </row>
    <row r="60" spans="1:25" s="47" customFormat="1" ht="13.8" x14ac:dyDescent="0.3">
      <c r="A60" s="65"/>
      <c r="B60" s="65" t="s">
        <v>59</v>
      </c>
      <c r="C60" s="65"/>
      <c r="D60" s="65"/>
      <c r="E60" s="65"/>
      <c r="F60" s="65"/>
      <c r="G60" s="65"/>
      <c r="H60" s="65"/>
      <c r="I60" s="65"/>
      <c r="J60" s="65"/>
      <c r="K60" s="65"/>
      <c r="M60" s="80"/>
      <c r="N60" s="80"/>
      <c r="O60" s="80"/>
      <c r="P60" s="80"/>
      <c r="Q60" s="80"/>
      <c r="R60" s="81"/>
      <c r="S60" s="81"/>
      <c r="T60" s="77"/>
      <c r="U60" s="77"/>
      <c r="V60" s="77"/>
      <c r="W60" s="77"/>
      <c r="X60" s="77"/>
      <c r="Y60" s="77"/>
    </row>
    <row r="61" spans="1:25" s="47" customFormat="1" ht="13.8" x14ac:dyDescent="0.3">
      <c r="A61" s="65"/>
      <c r="C61" s="65"/>
      <c r="D61" s="65"/>
      <c r="F61" s="98" t="s">
        <v>87</v>
      </c>
      <c r="G61" s="91"/>
      <c r="H61" s="65"/>
      <c r="I61" s="65"/>
      <c r="J61" s="65"/>
      <c r="K61" s="65"/>
      <c r="M61" s="80"/>
      <c r="N61" s="80"/>
      <c r="O61" s="80"/>
      <c r="P61" s="80"/>
      <c r="Q61" s="80"/>
      <c r="R61" s="81"/>
      <c r="S61" s="81"/>
      <c r="T61" s="77"/>
      <c r="U61" s="77"/>
      <c r="V61" s="77"/>
      <c r="W61" s="77"/>
      <c r="X61" s="77"/>
      <c r="Y61" s="77"/>
    </row>
    <row r="62" spans="1:25" s="47" customFormat="1" ht="13.8" x14ac:dyDescent="0.3">
      <c r="A62" s="65"/>
      <c r="B62" s="65"/>
      <c r="C62" s="65"/>
      <c r="D62" s="65"/>
      <c r="E62" s="65"/>
      <c r="F62" s="65"/>
      <c r="G62" s="65"/>
      <c r="H62" s="65"/>
      <c r="I62" s="65"/>
      <c r="J62" s="65"/>
      <c r="K62" s="65"/>
      <c r="M62" s="80"/>
      <c r="N62" s="80"/>
      <c r="O62" s="80"/>
      <c r="P62" s="80"/>
      <c r="Q62" s="80"/>
      <c r="R62" s="81"/>
      <c r="S62" s="81"/>
      <c r="T62" s="77"/>
      <c r="U62" s="77"/>
      <c r="V62" s="77"/>
      <c r="W62" s="77"/>
      <c r="X62" s="77"/>
      <c r="Y62" s="77"/>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1"/>
  </sheetPr>
  <dimension ref="A1:AB66"/>
  <sheetViews>
    <sheetView view="pageBreakPreview" topLeftCell="A5" zoomScaleNormal="100" zoomScaleSheetLayoutView="100" workbookViewId="0">
      <selection activeCell="I12" sqref="I12"/>
    </sheetView>
  </sheetViews>
  <sheetFormatPr defaultColWidth="9.109375" defaultRowHeight="13.8" x14ac:dyDescent="0.3"/>
  <cols>
    <col min="1" max="11" width="9.109375" style="6" customWidth="1"/>
    <col min="12" max="12" width="4" style="14" customWidth="1"/>
    <col min="13" max="20" width="4" style="15" customWidth="1"/>
    <col min="21" max="16384" width="9.109375" style="6"/>
  </cols>
  <sheetData>
    <row r="1" spans="1:24" s="47" customFormat="1" x14ac:dyDescent="0.3">
      <c r="A1" s="43"/>
      <c r="B1" s="44" t="s">
        <v>9</v>
      </c>
      <c r="C1" s="45" t="s">
        <v>8</v>
      </c>
      <c r="D1" s="43"/>
      <c r="E1" s="43"/>
      <c r="F1" s="44" t="s">
        <v>22</v>
      </c>
      <c r="G1" s="46">
        <f>SUM(M:M)</f>
        <v>1</v>
      </c>
      <c r="H1" s="43"/>
      <c r="I1" s="43"/>
      <c r="J1" s="43"/>
      <c r="K1" s="43"/>
      <c r="M1" s="48" t="s">
        <v>23</v>
      </c>
      <c r="N1" s="48" t="s">
        <v>24</v>
      </c>
      <c r="O1" s="48" t="s">
        <v>25</v>
      </c>
      <c r="P1" s="48" t="s">
        <v>25</v>
      </c>
      <c r="Q1" s="48" t="s">
        <v>25</v>
      </c>
      <c r="R1" s="48" t="s">
        <v>26</v>
      </c>
      <c r="S1" s="67" t="s">
        <v>27</v>
      </c>
      <c r="T1" s="68" t="s">
        <v>28</v>
      </c>
      <c r="W1" s="49" t="s">
        <v>29</v>
      </c>
      <c r="X1" s="50">
        <f>SUM(M:M)</f>
        <v>1</v>
      </c>
    </row>
    <row r="2" spans="1:24" s="47" customFormat="1" x14ac:dyDescent="0.3">
      <c r="A2" s="43"/>
      <c r="B2" s="44" t="s">
        <v>10</v>
      </c>
      <c r="C2" s="45" t="s">
        <v>11</v>
      </c>
      <c r="D2" s="43"/>
      <c r="E2" s="43"/>
      <c r="F2" s="44" t="s">
        <v>12</v>
      </c>
      <c r="G2" s="45" t="s">
        <v>78</v>
      </c>
      <c r="H2" s="43"/>
      <c r="I2" s="43"/>
      <c r="J2" s="43"/>
      <c r="K2" s="43"/>
      <c r="M2" s="51" t="s">
        <v>30</v>
      </c>
      <c r="N2" s="51" t="s">
        <v>30</v>
      </c>
      <c r="O2" s="51" t="s">
        <v>24</v>
      </c>
      <c r="P2" s="51" t="s">
        <v>24</v>
      </c>
      <c r="Q2" s="51" t="s">
        <v>24</v>
      </c>
      <c r="R2" s="51" t="s">
        <v>30</v>
      </c>
      <c r="S2" s="69" t="s">
        <v>30</v>
      </c>
      <c r="T2" s="70"/>
      <c r="W2" s="49" t="s">
        <v>31</v>
      </c>
      <c r="X2" s="50">
        <f>SUM(N:N)</f>
        <v>0</v>
      </c>
    </row>
    <row r="3" spans="1:24" s="47" customFormat="1" x14ac:dyDescent="0.3">
      <c r="A3" s="43"/>
      <c r="B3" s="44" t="s">
        <v>0</v>
      </c>
      <c r="C3" s="52" t="s">
        <v>32</v>
      </c>
      <c r="D3" s="43"/>
      <c r="E3" s="43"/>
      <c r="F3" s="44" t="s">
        <v>1</v>
      </c>
      <c r="G3" s="45" t="s">
        <v>33</v>
      </c>
      <c r="H3" s="43"/>
      <c r="I3" s="43"/>
      <c r="J3" s="43"/>
      <c r="K3" s="43"/>
      <c r="M3" s="51"/>
      <c r="N3" s="51"/>
      <c r="O3" s="51"/>
      <c r="P3" s="51"/>
      <c r="Q3" s="51"/>
      <c r="R3" s="51"/>
      <c r="S3" s="69"/>
      <c r="T3" s="70"/>
      <c r="W3" s="49" t="s">
        <v>34</v>
      </c>
      <c r="X3" s="50">
        <f>SUM(O:O)</f>
        <v>0</v>
      </c>
    </row>
    <row r="4" spans="1:24" s="47" customFormat="1" x14ac:dyDescent="0.3">
      <c r="A4" s="43"/>
      <c r="B4" s="44" t="s">
        <v>35</v>
      </c>
      <c r="C4" s="46"/>
      <c r="D4" s="43"/>
      <c r="E4" s="43"/>
      <c r="F4" s="44" t="s">
        <v>36</v>
      </c>
      <c r="G4" s="45" t="s">
        <v>79</v>
      </c>
      <c r="H4" s="43"/>
      <c r="I4" s="43"/>
      <c r="J4" s="43"/>
      <c r="K4" s="43"/>
      <c r="M4" s="51"/>
      <c r="N4" s="51"/>
      <c r="O4" s="51"/>
      <c r="P4" s="51"/>
      <c r="Q4" s="53"/>
      <c r="R4" s="54"/>
      <c r="S4" s="71"/>
      <c r="T4" s="70"/>
      <c r="W4" s="49" t="s">
        <v>34</v>
      </c>
      <c r="X4" s="50">
        <f>SUM(P:P)</f>
        <v>0</v>
      </c>
    </row>
    <row r="5" spans="1:24" s="47" customFormat="1" x14ac:dyDescent="0.3">
      <c r="A5" s="43"/>
      <c r="B5" s="44" t="s">
        <v>38</v>
      </c>
      <c r="C5" s="46" t="s">
        <v>46</v>
      </c>
      <c r="D5" s="43"/>
      <c r="E5" s="44"/>
      <c r="F5" s="43"/>
      <c r="G5" s="43"/>
      <c r="H5" s="43"/>
      <c r="I5" s="43"/>
      <c r="J5" s="43"/>
      <c r="K5" s="43"/>
      <c r="M5" s="51"/>
      <c r="N5" s="51"/>
      <c r="O5" s="51"/>
      <c r="P5" s="51"/>
      <c r="Q5" s="53"/>
      <c r="R5" s="54"/>
      <c r="S5" s="71"/>
      <c r="T5" s="70"/>
      <c r="W5" s="49" t="s">
        <v>34</v>
      </c>
      <c r="X5" s="50">
        <f>SUM(Q:Q)</f>
        <v>0</v>
      </c>
    </row>
    <row r="6" spans="1:24" s="47" customFormat="1" x14ac:dyDescent="0.3">
      <c r="A6" s="43"/>
      <c r="B6" s="43" t="s">
        <v>13</v>
      </c>
      <c r="C6" s="55"/>
      <c r="D6" s="43"/>
      <c r="E6" s="43"/>
      <c r="F6" s="43"/>
      <c r="G6" s="43"/>
      <c r="H6" s="43"/>
      <c r="I6" s="43"/>
      <c r="J6" s="43"/>
      <c r="K6" s="43"/>
      <c r="M6" s="51"/>
      <c r="N6" s="51"/>
      <c r="O6" s="51"/>
      <c r="P6" s="51"/>
      <c r="Q6" s="53"/>
      <c r="R6" s="54"/>
      <c r="S6" s="71"/>
      <c r="T6" s="70"/>
      <c r="W6" s="49" t="s">
        <v>39</v>
      </c>
      <c r="X6" s="50">
        <f>SUM(R:R)</f>
        <v>0</v>
      </c>
    </row>
    <row r="7" spans="1:24" s="47" customFormat="1" x14ac:dyDescent="0.3">
      <c r="A7" s="43"/>
      <c r="B7" s="43"/>
      <c r="C7" s="43"/>
      <c r="D7" s="43"/>
      <c r="E7" s="43"/>
      <c r="F7" s="43"/>
      <c r="G7" s="43"/>
      <c r="H7" s="43"/>
      <c r="I7" s="43"/>
      <c r="J7" s="43"/>
      <c r="K7" s="43"/>
      <c r="M7" s="51"/>
      <c r="N7" s="51"/>
      <c r="O7" s="51"/>
      <c r="P7" s="51"/>
      <c r="Q7" s="53"/>
      <c r="R7" s="54"/>
      <c r="S7" s="71"/>
      <c r="T7" s="70"/>
      <c r="W7" s="49" t="s">
        <v>40</v>
      </c>
      <c r="X7" s="50">
        <f>SUM(S:S)</f>
        <v>0</v>
      </c>
    </row>
    <row r="8" spans="1:24" s="4" customFormat="1" x14ac:dyDescent="0.3">
      <c r="A8" s="56"/>
      <c r="B8" s="47"/>
      <c r="C8" s="47"/>
      <c r="D8" s="47"/>
      <c r="E8" s="49" t="s">
        <v>9</v>
      </c>
      <c r="F8" s="50" t="str">
        <f>$C$1</f>
        <v>R. Abbott</v>
      </c>
      <c r="G8" s="47"/>
      <c r="H8" s="57"/>
      <c r="I8" s="49" t="s">
        <v>14</v>
      </c>
      <c r="J8" s="58" t="str">
        <f>$G$2</f>
        <v>AA-SM-008-001</v>
      </c>
      <c r="K8" s="59"/>
      <c r="L8" s="60"/>
      <c r="M8" s="51"/>
      <c r="N8" s="51"/>
      <c r="O8" s="51"/>
      <c r="P8" s="51"/>
      <c r="Q8" s="5"/>
      <c r="R8" s="5"/>
      <c r="S8" s="5"/>
      <c r="T8" s="5"/>
    </row>
    <row r="9" spans="1:24" s="4" customFormat="1" x14ac:dyDescent="0.3">
      <c r="A9" s="47"/>
      <c r="B9" s="47"/>
      <c r="C9" s="47"/>
      <c r="D9" s="47"/>
      <c r="E9" s="49" t="s">
        <v>10</v>
      </c>
      <c r="F9" s="57" t="str">
        <f>$C$2</f>
        <v xml:space="preserve"> </v>
      </c>
      <c r="G9" s="47"/>
      <c r="H9" s="57"/>
      <c r="I9" s="49" t="s">
        <v>15</v>
      </c>
      <c r="J9" s="59" t="str">
        <f>$G$3</f>
        <v>IR</v>
      </c>
      <c r="K9" s="59"/>
      <c r="L9" s="60"/>
      <c r="M9" s="51">
        <v>1</v>
      </c>
      <c r="N9" s="51"/>
      <c r="O9" s="51"/>
      <c r="P9" s="51"/>
      <c r="Q9" s="5"/>
      <c r="R9" s="5"/>
      <c r="S9" s="5"/>
      <c r="T9" s="5"/>
    </row>
    <row r="10" spans="1:24" s="4" customFormat="1" x14ac:dyDescent="0.3">
      <c r="A10" s="47"/>
      <c r="B10" s="47"/>
      <c r="C10" s="47"/>
      <c r="D10" s="47"/>
      <c r="E10" s="49" t="s">
        <v>0</v>
      </c>
      <c r="F10" s="57" t="str">
        <f>$C$3</f>
        <v>20/10/2013</v>
      </c>
      <c r="G10" s="47"/>
      <c r="H10" s="57"/>
      <c r="I10" s="49" t="s">
        <v>16</v>
      </c>
      <c r="J10" s="50" t="str">
        <f>L10&amp;" of "&amp;$G$1</f>
        <v>1 of 1</v>
      </c>
      <c r="K10" s="57"/>
      <c r="L10" s="60">
        <f>SUM($M$1:M9)</f>
        <v>1</v>
      </c>
      <c r="M10" s="51"/>
      <c r="N10" s="51"/>
      <c r="O10" s="51"/>
      <c r="P10" s="51"/>
      <c r="Q10" s="5"/>
      <c r="R10" s="5"/>
      <c r="S10" s="5"/>
      <c r="T10" s="5"/>
    </row>
    <row r="11" spans="1:24" s="4" customFormat="1" x14ac:dyDescent="0.3">
      <c r="E11" s="49" t="s">
        <v>41</v>
      </c>
      <c r="F11" s="57" t="str">
        <f>$C$5</f>
        <v>STANDARD SPREADSHEET METHOD</v>
      </c>
      <c r="G11" s="47"/>
      <c r="H11" s="47"/>
      <c r="I11" s="61"/>
      <c r="J11" s="50"/>
      <c r="K11" s="47"/>
      <c r="L11" s="47"/>
      <c r="M11" s="51"/>
      <c r="N11" s="51"/>
      <c r="O11" s="51"/>
      <c r="P11" s="51"/>
      <c r="Q11" s="5"/>
      <c r="R11" s="5"/>
      <c r="S11" s="5"/>
      <c r="T11" s="5"/>
    </row>
    <row r="12" spans="1:24" s="4" customFormat="1" ht="15.6" x14ac:dyDescent="0.3">
      <c r="B12" s="63" t="str">
        <f>$G$4</f>
        <v>CONTACT STRESSES - SPHERE ON A SPHERE</v>
      </c>
      <c r="I12" s="8"/>
      <c r="J12" s="7"/>
      <c r="M12" s="5"/>
      <c r="N12" s="5"/>
      <c r="O12" s="5"/>
      <c r="P12" s="5"/>
      <c r="Q12" s="5"/>
      <c r="R12" s="5"/>
      <c r="S12" s="5"/>
      <c r="T12" s="5"/>
    </row>
    <row r="13" spans="1:24" ht="13.5" customHeight="1" x14ac:dyDescent="0.3">
      <c r="A13" s="9"/>
      <c r="B13" s="94" t="s">
        <v>62</v>
      </c>
      <c r="C13" s="11"/>
      <c r="D13" s="12"/>
      <c r="E13" s="13"/>
      <c r="F13" s="13"/>
      <c r="G13" s="13"/>
      <c r="H13" s="13"/>
      <c r="I13" s="13"/>
      <c r="J13" s="13"/>
      <c r="K13" s="13"/>
    </row>
    <row r="14" spans="1:24" x14ac:dyDescent="0.3">
      <c r="A14" s="10"/>
      <c r="B14" s="9"/>
      <c r="C14" s="11"/>
      <c r="D14" s="12"/>
      <c r="E14" s="13"/>
      <c r="F14" s="13"/>
      <c r="G14" s="13"/>
      <c r="H14" s="13"/>
      <c r="I14" s="13"/>
      <c r="J14" s="13"/>
      <c r="K14" s="13"/>
    </row>
    <row r="15" spans="1:24" x14ac:dyDescent="0.3">
      <c r="A15" s="16"/>
      <c r="B15" s="17"/>
      <c r="C15" s="18"/>
      <c r="D15" s="19"/>
      <c r="E15" s="16"/>
      <c r="F15" s="16"/>
      <c r="G15" s="16"/>
      <c r="H15" s="16"/>
      <c r="J15" s="16"/>
      <c r="K15" s="16"/>
    </row>
    <row r="16" spans="1:24" x14ac:dyDescent="0.3">
      <c r="A16" s="20"/>
      <c r="B16" s="21"/>
      <c r="C16" s="13"/>
      <c r="D16" s="13"/>
      <c r="E16" s="13"/>
      <c r="F16" s="3" t="s">
        <v>80</v>
      </c>
      <c r="G16" s="24" t="s">
        <v>2</v>
      </c>
      <c r="H16" s="12"/>
      <c r="I16" s="13"/>
      <c r="J16" s="13"/>
      <c r="K16" s="13"/>
    </row>
    <row r="17" spans="1:28" x14ac:dyDescent="0.3">
      <c r="A17" s="3"/>
      <c r="B17" s="3"/>
      <c r="C17" s="22"/>
      <c r="D17" s="12"/>
      <c r="E17" s="13"/>
      <c r="F17" s="3" t="s">
        <v>17</v>
      </c>
      <c r="G17" s="89">
        <v>28600000</v>
      </c>
      <c r="H17" s="12" t="s">
        <v>5</v>
      </c>
      <c r="I17" s="13" t="s">
        <v>7</v>
      </c>
      <c r="J17" s="13"/>
      <c r="K17" s="13"/>
    </row>
    <row r="18" spans="1:28" x14ac:dyDescent="0.3">
      <c r="A18" s="13"/>
      <c r="B18" s="3"/>
      <c r="C18" s="22"/>
      <c r="D18" s="12"/>
      <c r="E18" s="13"/>
      <c r="F18" s="3" t="s">
        <v>18</v>
      </c>
      <c r="G18" s="32">
        <v>0.25</v>
      </c>
      <c r="H18" s="12"/>
      <c r="I18" s="13" t="s">
        <v>4</v>
      </c>
      <c r="J18" s="13"/>
      <c r="K18" s="13"/>
    </row>
    <row r="19" spans="1:28" x14ac:dyDescent="0.3">
      <c r="A19" s="13"/>
      <c r="B19" s="3"/>
      <c r="C19" s="22"/>
      <c r="D19" s="12"/>
      <c r="E19" s="13"/>
      <c r="F19" s="3" t="s">
        <v>63</v>
      </c>
      <c r="G19" s="30">
        <v>4</v>
      </c>
      <c r="H19" s="13" t="s">
        <v>6</v>
      </c>
      <c r="I19" s="12"/>
      <c r="J19" s="13"/>
      <c r="K19" s="13"/>
    </row>
    <row r="20" spans="1:28" x14ac:dyDescent="0.3">
      <c r="A20" s="13"/>
      <c r="B20" s="3"/>
      <c r="C20" s="22"/>
      <c r="D20" s="12"/>
    </row>
    <row r="21" spans="1:28" x14ac:dyDescent="0.3">
      <c r="A21" s="13"/>
      <c r="B21" s="3"/>
      <c r="C21" s="22"/>
      <c r="D21" s="12"/>
      <c r="E21" s="13"/>
      <c r="F21" s="3" t="s">
        <v>81</v>
      </c>
      <c r="G21" s="24" t="s">
        <v>2</v>
      </c>
      <c r="H21" s="12"/>
      <c r="I21" s="13"/>
      <c r="J21" s="13"/>
      <c r="K21" s="13"/>
    </row>
    <row r="22" spans="1:28" x14ac:dyDescent="0.3">
      <c r="A22" s="13"/>
      <c r="B22" s="3"/>
      <c r="C22" s="22"/>
      <c r="D22" s="12"/>
      <c r="E22" s="13"/>
      <c r="F22" s="3" t="s">
        <v>19</v>
      </c>
      <c r="G22" s="89">
        <v>28600000</v>
      </c>
      <c r="H22" s="12" t="s">
        <v>5</v>
      </c>
      <c r="I22" s="13" t="s">
        <v>21</v>
      </c>
      <c r="J22" s="13"/>
      <c r="K22" s="13"/>
    </row>
    <row r="23" spans="1:28" x14ac:dyDescent="0.3">
      <c r="A23" s="13"/>
      <c r="B23" s="3"/>
      <c r="C23" s="22"/>
      <c r="D23" s="12"/>
      <c r="E23" s="13"/>
      <c r="F23" s="3" t="s">
        <v>20</v>
      </c>
      <c r="G23" s="30">
        <v>0.25</v>
      </c>
      <c r="H23" s="12"/>
      <c r="I23" s="13" t="s">
        <v>4</v>
      </c>
      <c r="J23" s="13"/>
      <c r="K23" s="13"/>
    </row>
    <row r="24" spans="1:28" x14ac:dyDescent="0.3">
      <c r="A24" s="13"/>
      <c r="B24" s="3"/>
      <c r="C24" s="22"/>
      <c r="D24" s="12"/>
      <c r="E24" s="13"/>
      <c r="F24" s="3" t="s">
        <v>64</v>
      </c>
      <c r="G24" s="30">
        <v>2</v>
      </c>
      <c r="H24" s="13" t="s">
        <v>6</v>
      </c>
      <c r="I24" s="12" t="s">
        <v>3</v>
      </c>
      <c r="J24" s="13"/>
      <c r="K24" s="13"/>
    </row>
    <row r="25" spans="1:28" x14ac:dyDescent="0.3">
      <c r="A25" s="13"/>
      <c r="B25" s="3"/>
      <c r="C25" s="22"/>
      <c r="D25" s="12"/>
      <c r="E25" s="13"/>
      <c r="K25" s="13"/>
    </row>
    <row r="26" spans="1:28" x14ac:dyDescent="0.3">
      <c r="A26" s="13"/>
      <c r="B26" s="3"/>
      <c r="C26" s="22"/>
      <c r="D26" s="12"/>
      <c r="E26" s="13"/>
      <c r="F26" s="25" t="s">
        <v>60</v>
      </c>
      <c r="K26" s="13"/>
    </row>
    <row r="27" spans="1:28" x14ac:dyDescent="0.3">
      <c r="A27" s="13"/>
      <c r="B27" s="3"/>
      <c r="C27" s="22"/>
      <c r="D27" s="12"/>
      <c r="E27" s="13"/>
      <c r="F27" s="3" t="s">
        <v>65</v>
      </c>
      <c r="G27" s="28">
        <v>2000</v>
      </c>
      <c r="H27" s="12" t="s">
        <v>66</v>
      </c>
      <c r="I27" s="13" t="s">
        <v>67</v>
      </c>
      <c r="J27" s="13"/>
      <c r="K27" s="13"/>
    </row>
    <row r="28" spans="1:28" x14ac:dyDescent="0.3">
      <c r="A28" s="13"/>
      <c r="B28" s="3"/>
      <c r="C28" s="22"/>
      <c r="D28" s="12"/>
      <c r="E28" s="13"/>
      <c r="F28" s="13"/>
      <c r="G28" s="13"/>
      <c r="H28" s="13"/>
      <c r="I28" s="13"/>
      <c r="J28" s="13"/>
      <c r="K28" s="13"/>
    </row>
    <row r="29" spans="1:28" x14ac:dyDescent="0.3">
      <c r="A29" s="13"/>
      <c r="B29" s="85" t="s">
        <v>68</v>
      </c>
      <c r="C29" s="22"/>
      <c r="D29" s="12"/>
      <c r="E29" s="13"/>
      <c r="F29" s="13"/>
      <c r="G29" s="13"/>
      <c r="H29" s="13"/>
      <c r="I29" s="13"/>
      <c r="J29" s="13"/>
      <c r="K29" s="13"/>
    </row>
    <row r="30" spans="1:28" x14ac:dyDescent="0.3">
      <c r="A30" s="13"/>
      <c r="B30" s="3" t="s">
        <v>69</v>
      </c>
      <c r="C30" s="6" t="str">
        <f ca="1">[1]!xlv(C32)</f>
        <v>0.721 × (P × D₁ × D₂ / (D₁ + D₂) × ((1 - ν₁²) / E₁ + (1 - ν₂²) / E₂))⁽¹′³⁾</v>
      </c>
      <c r="D30" s="12"/>
      <c r="E30" s="13"/>
      <c r="F30" s="13"/>
      <c r="G30" s="13"/>
      <c r="H30" s="13"/>
      <c r="I30" s="13"/>
      <c r="J30" s="13"/>
      <c r="K30" s="13"/>
      <c r="U30" s="23"/>
    </row>
    <row r="31" spans="1:28" x14ac:dyDescent="0.3">
      <c r="A31" s="13"/>
      <c r="B31" s="25" t="s">
        <v>45</v>
      </c>
      <c r="C31" s="13" t="str">
        <f>[1]!xln(C32)</f>
        <v>0.721 × (2000 × 4 × 2 / (4 + 2) × ((1 - 0.25²) / (2.86E+07) + (1 - 0.25²) / (2.86E+07)))⁽¹′³⁾</v>
      </c>
      <c r="F31" s="13"/>
      <c r="X31" s="3"/>
      <c r="Y31" s="24"/>
      <c r="Z31" s="12"/>
      <c r="AA31" s="13"/>
      <c r="AB31" s="13"/>
    </row>
    <row r="32" spans="1:28" x14ac:dyDescent="0.3">
      <c r="A32" s="13"/>
      <c r="B32" s="3" t="s">
        <v>69</v>
      </c>
      <c r="C32" s="86">
        <f>0.721*(G27*G19*G24/(G19+G24)*((1-G18^2)/G17+(1-G23^2)/G22))^(1/3)</f>
        <v>4.0315302404890514E-2</v>
      </c>
      <c r="D32" s="6" t="s">
        <v>6</v>
      </c>
      <c r="F32" s="13"/>
      <c r="U32" s="26"/>
      <c r="V32" s="27"/>
      <c r="X32" s="3"/>
      <c r="Y32" s="29"/>
      <c r="Z32" s="12"/>
      <c r="AA32" s="13"/>
      <c r="AB32" s="13"/>
    </row>
    <row r="33" spans="1:28" x14ac:dyDescent="0.3">
      <c r="A33" s="13"/>
      <c r="F33" s="13"/>
      <c r="U33" s="29"/>
      <c r="V33" s="27"/>
      <c r="X33" s="3"/>
      <c r="Y33" s="31"/>
      <c r="Z33" s="12"/>
      <c r="AA33" s="13"/>
      <c r="AB33" s="13"/>
    </row>
    <row r="34" spans="1:28" x14ac:dyDescent="0.3">
      <c r="B34" s="85" t="s">
        <v>82</v>
      </c>
      <c r="C34" s="22"/>
      <c r="D34" s="12"/>
      <c r="E34" s="13"/>
      <c r="F34" s="13"/>
      <c r="G34" s="13"/>
      <c r="H34" s="13"/>
      <c r="I34" s="13"/>
      <c r="J34" s="13"/>
      <c r="U34" s="31"/>
      <c r="V34" s="27"/>
    </row>
    <row r="35" spans="1:28" x14ac:dyDescent="0.3">
      <c r="B35" s="3" t="s">
        <v>83</v>
      </c>
      <c r="C35" s="6" t="str">
        <f ca="1">[1]!xlv(C37)</f>
        <v>1.04 × (P² × (D₁ + D₂) / D₁ × D₂ × ((1 - ν₁²) / E₁ + (1 - ν₂²) / E₂)²)⁽¹′³⁾</v>
      </c>
      <c r="D35" s="12"/>
      <c r="E35" s="13"/>
      <c r="F35" s="13"/>
      <c r="G35" s="13"/>
      <c r="H35" s="13"/>
      <c r="I35" s="13"/>
      <c r="J35" s="13"/>
      <c r="U35" s="31"/>
      <c r="V35" s="27"/>
      <c r="X35" s="3"/>
      <c r="Y35" s="24"/>
      <c r="Z35" s="12"/>
      <c r="AA35" s="13"/>
      <c r="AB35" s="13"/>
    </row>
    <row r="36" spans="1:28" x14ac:dyDescent="0.3">
      <c r="B36" s="25" t="s">
        <v>45</v>
      </c>
      <c r="C36" s="13" t="str">
        <f>[1]!xln(C37)</f>
        <v>1.04 × (2000² × (4 + 2) / 4 × 2 × ((1 - 0.25²) / (2.86E+07) + (1 - 0.25²) / (2.86E+07))²)⁽¹′³⁾</v>
      </c>
      <c r="F36" s="13"/>
      <c r="U36" s="31"/>
      <c r="V36" s="27"/>
      <c r="X36" s="3"/>
      <c r="Y36" s="28"/>
      <c r="Z36" s="12"/>
      <c r="AA36" s="13"/>
      <c r="AB36" s="13"/>
    </row>
    <row r="37" spans="1:28" x14ac:dyDescent="0.3">
      <c r="B37" s="3" t="s">
        <v>83</v>
      </c>
      <c r="C37" s="86">
        <f>1.04*(G27^2*(G19+G24)/G19*G24*((1-G18^2)/G17+(1-G23^2)/G22)^2)^(1/3)</f>
        <v>3.8712443150829569E-3</v>
      </c>
      <c r="D37" s="6" t="s">
        <v>6</v>
      </c>
      <c r="U37" s="29"/>
      <c r="V37" s="27"/>
      <c r="X37" s="3"/>
      <c r="Y37" s="30"/>
      <c r="Z37" s="12"/>
      <c r="AA37" s="13"/>
      <c r="AB37" s="13"/>
    </row>
    <row r="38" spans="1:28" x14ac:dyDescent="0.3">
      <c r="U38" s="31"/>
      <c r="V38" s="27"/>
      <c r="X38" s="3"/>
      <c r="Y38" s="30"/>
      <c r="Z38" s="13"/>
      <c r="AA38" s="12"/>
      <c r="AB38" s="13"/>
    </row>
    <row r="39" spans="1:28" x14ac:dyDescent="0.3">
      <c r="B39" s="87" t="s">
        <v>74</v>
      </c>
      <c r="U39" s="25"/>
      <c r="V39" s="27"/>
      <c r="X39" s="3"/>
      <c r="Y39" s="30"/>
      <c r="Z39" s="12"/>
      <c r="AA39" s="13"/>
      <c r="AB39" s="13"/>
    </row>
    <row r="40" spans="1:28" ht="15" x14ac:dyDescent="0.35">
      <c r="A40" s="13"/>
      <c r="B40" s="3" t="s">
        <v>61</v>
      </c>
      <c r="C40" s="6" t="str">
        <f ca="1">[1]!xlv(C42)</f>
        <v>0.918 × ((P × ((D₁ + D₂) / D₁ × D₂)²) / (((1 - ν₁²) / E₁ + (1 - ν₂²) / E₂)²))⁽¹′³⁾</v>
      </c>
      <c r="D40" s="12"/>
      <c r="U40" s="32"/>
      <c r="X40" s="3"/>
      <c r="Y40" s="3"/>
      <c r="Z40" s="12"/>
      <c r="AA40" s="13"/>
      <c r="AB40" s="13"/>
    </row>
    <row r="41" spans="1:28" x14ac:dyDescent="0.3">
      <c r="A41" s="13"/>
      <c r="B41" s="25" t="s">
        <v>45</v>
      </c>
      <c r="C41" s="13" t="str">
        <f>[1]!xln(C42)</f>
        <v>0.918 × ((2000 × ((4 + 2) / 4 × 2)²) / (((1 - 0.25²) / (2.86E+07) + (1 - 0.25²) / (2.86E+07))²))⁽¹′³⁾</v>
      </c>
      <c r="G41" s="13"/>
      <c r="H41" s="13"/>
      <c r="I41" s="13"/>
      <c r="J41" s="13"/>
      <c r="K41" s="13"/>
      <c r="U41" s="32"/>
      <c r="V41" s="27"/>
      <c r="X41" s="3"/>
      <c r="Y41" s="28"/>
      <c r="Z41" s="12"/>
      <c r="AA41" s="13"/>
      <c r="AB41" s="13"/>
    </row>
    <row r="42" spans="1:28" ht="15" x14ac:dyDescent="0.35">
      <c r="A42" s="13"/>
      <c r="B42" s="3" t="s">
        <v>61</v>
      </c>
      <c r="C42" s="88">
        <f>0.918*((G27*((G19+G24)/G19*G24)^2)/(((1-G18^2)/G17+(1-G23^2)/G22)^2))^(1/3)</f>
        <v>1479710.2775667217</v>
      </c>
      <c r="D42" s="6" t="s">
        <v>5</v>
      </c>
      <c r="G42" s="13"/>
      <c r="H42" s="13"/>
      <c r="I42" s="13"/>
      <c r="J42" s="13"/>
      <c r="K42" s="13"/>
      <c r="U42" s="25"/>
      <c r="V42" s="27"/>
      <c r="X42" s="3"/>
      <c r="Y42" s="31"/>
      <c r="Z42" s="12"/>
      <c r="AA42" s="13"/>
      <c r="AB42" s="13"/>
    </row>
    <row r="43" spans="1:28" x14ac:dyDescent="0.3">
      <c r="A43" s="13"/>
      <c r="G43" s="13"/>
      <c r="H43" s="13"/>
      <c r="I43" s="13"/>
      <c r="J43" s="13"/>
      <c r="K43" s="13"/>
      <c r="U43" s="31"/>
      <c r="V43" s="27"/>
      <c r="X43" s="3"/>
      <c r="Z43" s="33"/>
      <c r="AA43" s="13"/>
      <c r="AB43" s="13"/>
    </row>
    <row r="44" spans="1:28" x14ac:dyDescent="0.3">
      <c r="A44" s="13"/>
      <c r="B44" s="6" t="s">
        <v>70</v>
      </c>
      <c r="G44" s="13"/>
      <c r="H44" s="13"/>
      <c r="I44" s="13"/>
      <c r="J44" s="13"/>
      <c r="K44" s="13"/>
      <c r="X44" s="25"/>
      <c r="Y44" s="13"/>
    </row>
    <row r="45" spans="1:28" x14ac:dyDescent="0.3">
      <c r="A45" s="13"/>
      <c r="B45" s="3"/>
      <c r="C45" s="3"/>
      <c r="D45" s="12"/>
      <c r="E45" s="13"/>
      <c r="F45" s="13"/>
      <c r="G45" s="13"/>
      <c r="H45" s="13"/>
      <c r="I45" s="13"/>
      <c r="J45" s="13"/>
      <c r="K45" s="13"/>
      <c r="U45" s="25"/>
      <c r="V45" s="27"/>
      <c r="X45" s="3"/>
      <c r="Y45" s="35"/>
      <c r="Z45" s="12"/>
      <c r="AA45" s="13"/>
    </row>
    <row r="46" spans="1:28" x14ac:dyDescent="0.3">
      <c r="A46" s="13"/>
      <c r="B46" s="25" t="s">
        <v>71</v>
      </c>
      <c r="C46" s="6">
        <f>IF(G22=G17,G17,"YOUNG'S MODULUS NOT EQUAL")</f>
        <v>28600000</v>
      </c>
      <c r="D46" s="12" t="s">
        <v>5</v>
      </c>
      <c r="G46" s="13"/>
      <c r="H46" s="13"/>
      <c r="I46" s="13"/>
      <c r="J46" s="13"/>
      <c r="K46" s="13"/>
      <c r="U46" s="34"/>
      <c r="V46" s="27"/>
    </row>
    <row r="47" spans="1:28" x14ac:dyDescent="0.3">
      <c r="A47" s="13"/>
      <c r="B47" s="3" t="s">
        <v>72</v>
      </c>
      <c r="C47" s="6">
        <f>IF(G23=G18,G18,"POISSON'S RATIO NOT EQUAL")</f>
        <v>0.25</v>
      </c>
      <c r="D47" s="12"/>
      <c r="E47" s="13"/>
      <c r="F47" s="13"/>
      <c r="G47" s="13"/>
      <c r="H47" s="13"/>
      <c r="I47" s="13"/>
      <c r="J47" s="13"/>
      <c r="K47" s="13"/>
      <c r="U47" s="25"/>
      <c r="V47" s="27"/>
      <c r="X47" s="37"/>
      <c r="Y47" s="38"/>
      <c r="Z47" s="12"/>
      <c r="AA47" s="13"/>
      <c r="AB47" s="13"/>
    </row>
    <row r="48" spans="1:28" x14ac:dyDescent="0.3">
      <c r="A48" s="13"/>
      <c r="B48" s="3"/>
      <c r="D48" s="33"/>
      <c r="E48" s="13"/>
      <c r="F48" s="13"/>
      <c r="G48" s="13"/>
      <c r="H48" s="13"/>
      <c r="I48" s="13"/>
      <c r="J48" s="13"/>
      <c r="K48" s="13"/>
      <c r="U48" s="36"/>
      <c r="V48" s="27"/>
      <c r="X48" s="3"/>
      <c r="Y48" s="3"/>
      <c r="Z48" s="12"/>
      <c r="AA48" s="13"/>
      <c r="AB48" s="13"/>
    </row>
    <row r="49" spans="1:28" x14ac:dyDescent="0.3">
      <c r="C49" s="87" t="s">
        <v>73</v>
      </c>
      <c r="D49" s="13"/>
      <c r="U49" s="25"/>
      <c r="V49" s="27"/>
      <c r="X49" s="3"/>
      <c r="Y49" s="39"/>
      <c r="AB49" s="13"/>
    </row>
    <row r="50" spans="1:28" ht="15" x14ac:dyDescent="0.35">
      <c r="A50" s="13"/>
      <c r="C50" s="3" t="s">
        <v>75</v>
      </c>
      <c r="D50" s="6" t="str">
        <f ca="1">[1]!xlv(D52)</f>
        <v>0.082 × (P × E² × ((D₁ + D₂) / (D₁ × D₂))²)⁽¹′³⁾</v>
      </c>
      <c r="E50" s="12"/>
      <c r="H50" s="13"/>
      <c r="I50" s="13"/>
      <c r="J50" s="13"/>
      <c r="K50" s="13"/>
      <c r="U50" s="25"/>
      <c r="V50" s="27"/>
      <c r="X50" s="3"/>
      <c r="Y50" s="3"/>
      <c r="Z50" s="12"/>
      <c r="AB50" s="13"/>
    </row>
    <row r="51" spans="1:28" x14ac:dyDescent="0.3">
      <c r="A51" s="13"/>
      <c r="C51" s="25" t="s">
        <v>45</v>
      </c>
      <c r="D51" s="13" t="str">
        <f>[1]!xln(D52)</f>
        <v>0.082 × (2000 × (2.86E+07)² × ((4 + 2) / (4 × 2))²)⁽¹′³⁾</v>
      </c>
      <c r="J51" s="13"/>
      <c r="K51" s="13"/>
      <c r="U51" s="41"/>
      <c r="V51" s="27"/>
      <c r="X51" s="3"/>
      <c r="Y51" s="39"/>
      <c r="AB51" s="13"/>
    </row>
    <row r="52" spans="1:28" ht="15" x14ac:dyDescent="0.35">
      <c r="A52" s="13"/>
      <c r="C52" s="3" t="s">
        <v>75</v>
      </c>
      <c r="D52" s="88">
        <f>0.082*(G27*C46^2*((G19+G24)/(G19*G24))^2)^(1/3)</f>
        <v>79758.2069397921</v>
      </c>
      <c r="E52" s="6" t="s">
        <v>5</v>
      </c>
      <c r="G52" s="13"/>
      <c r="H52" s="13"/>
      <c r="I52" s="13"/>
      <c r="J52" s="13"/>
      <c r="K52" s="13"/>
      <c r="U52" s="25"/>
      <c r="V52" s="27"/>
      <c r="X52" s="25"/>
      <c r="Y52" s="13"/>
    </row>
    <row r="53" spans="1:28" x14ac:dyDescent="0.3">
      <c r="A53" s="13"/>
      <c r="C53" s="3"/>
      <c r="D53" s="3"/>
      <c r="E53" s="12"/>
      <c r="F53" s="13"/>
      <c r="G53" s="13"/>
      <c r="H53" s="13"/>
      <c r="I53" s="13"/>
      <c r="J53" s="13"/>
      <c r="K53" s="13"/>
      <c r="U53" s="41"/>
      <c r="V53" s="27"/>
      <c r="X53" s="3"/>
      <c r="Y53" s="42"/>
      <c r="Z53" s="27"/>
      <c r="AA53" s="13"/>
    </row>
    <row r="54" spans="1:28" x14ac:dyDescent="0.3">
      <c r="A54" s="13"/>
      <c r="C54" s="87" t="s">
        <v>76</v>
      </c>
      <c r="D54" s="13"/>
      <c r="H54" s="13"/>
      <c r="I54" s="13"/>
      <c r="J54" s="13"/>
      <c r="K54" s="13"/>
      <c r="X54" s="3"/>
      <c r="Y54" s="3"/>
      <c r="Z54" s="12"/>
      <c r="AB54" s="13"/>
    </row>
    <row r="55" spans="1:28" ht="15" x14ac:dyDescent="0.35">
      <c r="A55" s="13"/>
      <c r="C55" s="3" t="s">
        <v>77</v>
      </c>
      <c r="D55" s="6" t="str">
        <f ca="1">[1]!xlv(D57)</f>
        <v>0.205 × (P × E² × ((D₁ + D₂) / (D₁ × D₂))²)⁽¹′³⁾</v>
      </c>
      <c r="E55" s="12"/>
      <c r="H55" s="13"/>
      <c r="I55" s="13"/>
      <c r="J55" s="13"/>
      <c r="K55" s="13"/>
      <c r="X55" s="3"/>
      <c r="Y55" s="13"/>
      <c r="AA55" s="39"/>
      <c r="AB55" s="13"/>
    </row>
    <row r="56" spans="1:28" x14ac:dyDescent="0.3">
      <c r="A56" s="40"/>
      <c r="C56" s="25" t="s">
        <v>45</v>
      </c>
      <c r="D56" s="13" t="str">
        <f>[1]!xln(D57)</f>
        <v>0.205 × (2000 × (2.86E+07)² × ((4 + 2) / (4 × 2))²)⁽¹′³⁾</v>
      </c>
      <c r="H56" s="13"/>
      <c r="I56" s="13"/>
      <c r="J56" s="13"/>
      <c r="K56" s="13"/>
      <c r="X56" s="3"/>
      <c r="Y56" s="42"/>
      <c r="Z56" s="27"/>
      <c r="AA56" s="13"/>
      <c r="AB56" s="13"/>
    </row>
    <row r="57" spans="1:28" ht="15" x14ac:dyDescent="0.35">
      <c r="A57" s="13"/>
      <c r="C57" s="3" t="s">
        <v>77</v>
      </c>
      <c r="D57" s="88">
        <f>0.205*(G27*C46^2*((G19+G24)/(G19*G24))^2)^(1/3)</f>
        <v>199395.51734948021</v>
      </c>
      <c r="E57" s="6" t="s">
        <v>5</v>
      </c>
      <c r="G57" s="13"/>
      <c r="X57" s="17"/>
      <c r="Y57" s="18"/>
      <c r="Z57" s="19"/>
      <c r="AA57" s="13"/>
      <c r="AB57" s="16"/>
    </row>
    <row r="58" spans="1:28" x14ac:dyDescent="0.3">
      <c r="A58" s="16"/>
      <c r="B58" s="72"/>
      <c r="C58" s="73"/>
      <c r="D58" s="16"/>
      <c r="E58" s="16"/>
      <c r="F58" s="16"/>
      <c r="G58" s="73"/>
      <c r="H58" s="16"/>
      <c r="I58" s="16"/>
      <c r="J58" s="16"/>
      <c r="K58" s="16"/>
    </row>
    <row r="59" spans="1:28" x14ac:dyDescent="0.3">
      <c r="A59" s="16"/>
      <c r="B59" s="23"/>
      <c r="C59" s="73"/>
      <c r="D59" s="74"/>
      <c r="E59" s="74"/>
      <c r="F59" s="75" t="s">
        <v>47</v>
      </c>
      <c r="G59" s="73"/>
      <c r="H59" s="74"/>
      <c r="I59" s="74"/>
      <c r="J59" s="74"/>
      <c r="K59" s="16"/>
    </row>
    <row r="60" spans="1:28" x14ac:dyDescent="0.3">
      <c r="A60" s="16"/>
      <c r="B60" s="74"/>
      <c r="C60" s="74"/>
      <c r="D60" s="74"/>
      <c r="E60" s="74"/>
      <c r="F60" s="90" t="s">
        <v>84</v>
      </c>
      <c r="G60" s="74"/>
      <c r="H60" s="74"/>
      <c r="I60" s="74"/>
      <c r="J60" s="74"/>
      <c r="K60" s="16"/>
    </row>
    <row r="62" spans="1:28" x14ac:dyDescent="0.3">
      <c r="A62" s="14"/>
      <c r="B62" s="14"/>
      <c r="C62" s="14"/>
      <c r="D62" s="14"/>
      <c r="E62" s="14"/>
      <c r="F62" s="14"/>
      <c r="G62" s="14"/>
      <c r="H62" s="14"/>
      <c r="I62" s="14"/>
      <c r="J62" s="14"/>
      <c r="K62" s="14"/>
    </row>
    <row r="63" spans="1:28" x14ac:dyDescent="0.3">
      <c r="A63" s="14"/>
      <c r="B63" s="14"/>
      <c r="C63" s="14"/>
      <c r="D63" s="14"/>
      <c r="E63" s="14"/>
      <c r="F63" s="14"/>
      <c r="G63" s="14"/>
      <c r="H63" s="14"/>
      <c r="I63" s="14"/>
      <c r="J63" s="14"/>
      <c r="K63" s="14"/>
    </row>
    <row r="64" spans="1:28" x14ac:dyDescent="0.3">
      <c r="A64" s="14"/>
      <c r="B64" s="14"/>
      <c r="C64" s="14"/>
      <c r="D64" s="14"/>
      <c r="E64" s="14"/>
      <c r="F64" s="14"/>
      <c r="G64" s="14"/>
      <c r="H64" s="14"/>
      <c r="I64" s="14"/>
      <c r="J64" s="14"/>
      <c r="K64" s="14"/>
    </row>
    <row r="65" spans="1:11" x14ac:dyDescent="0.3">
      <c r="A65" s="14"/>
      <c r="B65" s="14"/>
      <c r="C65" s="14"/>
      <c r="D65" s="14"/>
      <c r="E65" s="14"/>
      <c r="F65" s="14"/>
      <c r="G65" s="14"/>
      <c r="H65" s="14"/>
      <c r="I65" s="14"/>
      <c r="J65" s="14"/>
      <c r="K65" s="14"/>
    </row>
    <row r="66" spans="1:11" x14ac:dyDescent="0.3">
      <c r="A66" s="14"/>
      <c r="B66" s="14"/>
      <c r="C66" s="14"/>
      <c r="D66" s="14"/>
      <c r="E66" s="14"/>
      <c r="F66" s="14"/>
      <c r="G66" s="14"/>
      <c r="H66" s="14"/>
      <c r="I66" s="14"/>
      <c r="J66" s="14"/>
      <c r="K66" s="14"/>
    </row>
  </sheetData>
  <hyperlinks>
    <hyperlink ref="F60"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Imperial Units</vt:lpstr>
      <vt:lpstr>'Imperial Units'!Print_Area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2009-04-22T15:04:56Z</cp:lastPrinted>
  <dcterms:created xsi:type="dcterms:W3CDTF">2005-06-02T14:51:17Z</dcterms:created>
  <dcterms:modified xsi:type="dcterms:W3CDTF">2016-03-02T18:25:39Z</dcterms:modified>
  <cp:category>Engineering Spreadsheets;Analysis;AA-SM</cp:category>
  <cp:contentStatus>Released</cp:contentStatus>
</cp:coreProperties>
</file>