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36" yWindow="12" windowWidth="20076" windowHeight="10380" tabRatio="728"/>
  </bookViews>
  <sheets>
    <sheet name="READ ME" sheetId="23" r:id="rId1"/>
    <sheet name="BltGrp-Portrait" sheetId="8" r:id="rId2"/>
  </sheets>
  <definedNames>
    <definedName name="_xlnm.Print_Area" localSheetId="1">'BltGrp-Portrait'!$A$8:$K$61</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23" l="1"/>
  <c r="B12" i="8" l="1"/>
  <c r="F11" i="8"/>
  <c r="L10" i="8"/>
  <c r="F10" i="8"/>
  <c r="J9" i="8"/>
  <c r="F9" i="8"/>
  <c r="J8" i="8"/>
  <c r="F8" i="8"/>
  <c r="X7" i="8"/>
  <c r="X6" i="8"/>
  <c r="X5" i="8"/>
  <c r="X4" i="8"/>
  <c r="X3" i="8"/>
  <c r="X2" i="8"/>
  <c r="X1" i="8"/>
  <c r="G1" i="8" s="1"/>
  <c r="J10" i="8" l="1"/>
  <c r="C28" i="8"/>
  <c r="C30" i="8" s="1"/>
  <c r="D28" i="8"/>
  <c r="D29" i="8" s="1"/>
  <c r="Z42" i="8" l="1"/>
  <c r="E28" i="8"/>
  <c r="Z44" i="8" s="1"/>
  <c r="W41" i="8"/>
  <c r="Z43" i="8"/>
  <c r="Y53" i="8"/>
  <c r="Y50" i="8"/>
  <c r="V48" i="8"/>
  <c r="Z58" i="8"/>
  <c r="D30" i="8"/>
  <c r="E30" i="8" s="1"/>
  <c r="W43" i="8"/>
  <c r="W55" i="8"/>
  <c r="V51" i="8"/>
  <c r="Z57" i="8"/>
  <c r="W50" i="8"/>
  <c r="W53" i="8"/>
  <c r="V49" i="8"/>
  <c r="Z49" i="8"/>
  <c r="Z47" i="8"/>
  <c r="Y57" i="8"/>
  <c r="Y56" i="8"/>
  <c r="C29" i="8"/>
  <c r="E29" i="8" s="1"/>
  <c r="C20" i="8" s="1"/>
  <c r="W56" i="8"/>
  <c r="Z59" i="8"/>
  <c r="Y51" i="8" l="1"/>
  <c r="Y42" i="8"/>
  <c r="C21" i="8"/>
  <c r="V42" i="8"/>
  <c r="V54" i="8"/>
  <c r="X54" i="8" s="1"/>
  <c r="V46" i="8"/>
  <c r="W54" i="8"/>
  <c r="AA57" i="8"/>
  <c r="Y55" i="8"/>
  <c r="AA55" i="8" s="1"/>
  <c r="V43" i="8"/>
  <c r="W44" i="8"/>
  <c r="Y47" i="8"/>
  <c r="AA47" i="8" s="1"/>
  <c r="W46" i="8"/>
  <c r="X46" i="8" s="1"/>
  <c r="V44" i="8"/>
  <c r="V52" i="8"/>
  <c r="W48" i="8"/>
  <c r="V57" i="8"/>
  <c r="X57" i="8" s="1"/>
  <c r="Y46" i="8"/>
  <c r="Z41" i="8"/>
  <c r="Z54" i="8"/>
  <c r="Y54" i="8"/>
  <c r="AA54" i="8" s="1"/>
  <c r="W49" i="8"/>
  <c r="Y52" i="8"/>
  <c r="W51" i="8"/>
  <c r="X51" i="8" s="1"/>
  <c r="Z56" i="8"/>
  <c r="AA56" i="8" s="1"/>
  <c r="Z45" i="8"/>
  <c r="Y49" i="8"/>
  <c r="AA49" i="8" s="1"/>
  <c r="W52" i="8"/>
  <c r="Z53" i="8"/>
  <c r="AA53" i="8" s="1"/>
  <c r="Z55" i="8"/>
  <c r="W47" i="8"/>
  <c r="X47" i="8" s="1"/>
  <c r="Y41" i="8"/>
  <c r="AA58" i="8"/>
  <c r="Y59" i="8"/>
  <c r="V55" i="8"/>
  <c r="X55" i="8" s="1"/>
  <c r="Y48" i="8"/>
  <c r="Z50" i="8"/>
  <c r="AA50" i="8" s="1"/>
  <c r="V50" i="8"/>
  <c r="W45" i="8"/>
  <c r="Y43" i="8"/>
  <c r="X49" i="8"/>
  <c r="X48" i="8"/>
  <c r="Y44" i="8"/>
  <c r="AA44" i="8" s="1"/>
  <c r="W57" i="8"/>
  <c r="V56" i="8"/>
  <c r="Z46" i="8"/>
  <c r="AA46" i="8" s="1"/>
  <c r="Z51" i="8"/>
  <c r="AA51" i="8" s="1"/>
  <c r="V58" i="8"/>
  <c r="V53" i="8"/>
  <c r="X53" i="8" s="1"/>
  <c r="W58" i="8"/>
  <c r="V41" i="8"/>
  <c r="X41" i="8" s="1"/>
  <c r="V47" i="8"/>
  <c r="AA42" i="8"/>
  <c r="W59" i="8"/>
  <c r="V45" i="8"/>
  <c r="X45" i="8" s="1"/>
  <c r="Z48" i="8"/>
  <c r="AA48" i="8" s="1"/>
  <c r="Z52" i="8"/>
  <c r="AA52" i="8" s="1"/>
  <c r="W42" i="8"/>
  <c r="X42" i="8" s="1"/>
  <c r="V59" i="8"/>
  <c r="Y58" i="8"/>
  <c r="Y45" i="8"/>
  <c r="X43" i="8"/>
  <c r="AA43" i="8"/>
  <c r="D32" i="8"/>
  <c r="D35" i="8" s="1"/>
  <c r="C32" i="8"/>
  <c r="C35" i="8" s="1"/>
  <c r="E46" i="8"/>
  <c r="X50" i="8"/>
  <c r="E57" i="8"/>
  <c r="D31" i="8"/>
  <c r="C31" i="8"/>
  <c r="E45" i="8"/>
  <c r="E44" i="8"/>
  <c r="E56" i="8"/>
  <c r="E43" i="8"/>
  <c r="E50" i="8"/>
  <c r="E53" i="8"/>
  <c r="E54" i="8"/>
  <c r="E51" i="8"/>
  <c r="E47" i="8"/>
  <c r="AA59" i="8"/>
  <c r="E52" i="8"/>
  <c r="E40" i="8"/>
  <c r="E42" i="8"/>
  <c r="E41" i="8"/>
  <c r="E39" i="8"/>
  <c r="X56" i="8"/>
  <c r="E55" i="8"/>
  <c r="E49" i="8"/>
  <c r="E48" i="8"/>
  <c r="X59" i="8" l="1"/>
  <c r="X52" i="8"/>
  <c r="X58" i="8"/>
  <c r="AA45" i="8"/>
  <c r="AA41" i="8"/>
  <c r="X44" i="8"/>
  <c r="C33" i="8"/>
  <c r="C34" i="8"/>
  <c r="D33" i="8"/>
  <c r="D34" i="8"/>
  <c r="E33" i="8" l="1"/>
  <c r="AB42" i="8" s="1"/>
  <c r="G40" i="8" s="1"/>
  <c r="AB45" i="8" l="1"/>
  <c r="G43" i="8" s="1"/>
  <c r="AB44" i="8"/>
  <c r="AC56" i="8"/>
  <c r="I54" i="8" s="1"/>
  <c r="AE55" i="8"/>
  <c r="AF52" i="8"/>
  <c r="J50" i="8" s="1"/>
  <c r="AC41" i="8"/>
  <c r="I39" i="8" s="1"/>
  <c r="AC47" i="8"/>
  <c r="I45" i="8" s="1"/>
  <c r="AB52" i="8"/>
  <c r="AC57" i="8"/>
  <c r="I55" i="8" s="1"/>
  <c r="AC42" i="8"/>
  <c r="I40" i="8" s="1"/>
  <c r="AB53" i="8"/>
  <c r="AB48" i="8"/>
  <c r="AE43" i="8"/>
  <c r="AG43" i="8" s="1"/>
  <c r="AF46" i="8"/>
  <c r="J44" i="8" s="1"/>
  <c r="AC52" i="8"/>
  <c r="I50" i="8" s="1"/>
  <c r="AC53" i="8"/>
  <c r="I51" i="8" s="1"/>
  <c r="AC55" i="8"/>
  <c r="I53" i="8" s="1"/>
  <c r="AE45" i="8"/>
  <c r="AF42" i="8"/>
  <c r="J40" i="8" s="1"/>
  <c r="AF51" i="8"/>
  <c r="J49" i="8" s="1"/>
  <c r="AB54" i="8"/>
  <c r="G52" i="8" s="1"/>
  <c r="AC58" i="8"/>
  <c r="I56" i="8" s="1"/>
  <c r="AB58" i="8"/>
  <c r="G56" i="8" s="1"/>
  <c r="AC46" i="8"/>
  <c r="I44" i="8" s="1"/>
  <c r="AC50" i="8"/>
  <c r="I48" i="8" s="1"/>
  <c r="AB47" i="8"/>
  <c r="AF55" i="8"/>
  <c r="J53" i="8" s="1"/>
  <c r="AF45" i="8"/>
  <c r="J43" i="8" s="1"/>
  <c r="AE42" i="8"/>
  <c r="H40" i="8" s="1"/>
  <c r="AC59" i="8"/>
  <c r="I57" i="8" s="1"/>
  <c r="AB55" i="8"/>
  <c r="AD55" i="8" s="1"/>
  <c r="AF53" i="8"/>
  <c r="J51" i="8" s="1"/>
  <c r="AF57" i="8"/>
  <c r="J55" i="8" s="1"/>
  <c r="AE46" i="8"/>
  <c r="AB49" i="8"/>
  <c r="AB43" i="8"/>
  <c r="AF50" i="8"/>
  <c r="J48" i="8" s="1"/>
  <c r="AF54" i="8"/>
  <c r="J52" i="8" s="1"/>
  <c r="AF48" i="8"/>
  <c r="J46" i="8" s="1"/>
  <c r="AE57" i="8"/>
  <c r="H55" i="8" s="1"/>
  <c r="AE44" i="8"/>
  <c r="H42" i="8" s="1"/>
  <c r="AF47" i="8"/>
  <c r="J45" i="8" s="1"/>
  <c r="AF43" i="8"/>
  <c r="J41" i="8" s="1"/>
  <c r="AE41" i="8"/>
  <c r="AE52" i="8"/>
  <c r="AG52" i="8" s="1"/>
  <c r="AB46" i="8"/>
  <c r="AE59" i="8"/>
  <c r="H57" i="8" s="1"/>
  <c r="AF41" i="8"/>
  <c r="J39" i="8" s="1"/>
  <c r="AE51" i="8"/>
  <c r="H49" i="8" s="1"/>
  <c r="AE54" i="8"/>
  <c r="AC54" i="8"/>
  <c r="I52" i="8" s="1"/>
  <c r="AE50" i="8"/>
  <c r="AC48" i="8"/>
  <c r="I46" i="8" s="1"/>
  <c r="AF44" i="8"/>
  <c r="J42" i="8" s="1"/>
  <c r="AE47" i="8"/>
  <c r="AG47" i="8" s="1"/>
  <c r="AB57" i="8"/>
  <c r="AC45" i="8"/>
  <c r="I43" i="8" s="1"/>
  <c r="AE53" i="8"/>
  <c r="AF59" i="8"/>
  <c r="J57" i="8" s="1"/>
  <c r="AB59" i="8"/>
  <c r="AB41" i="8"/>
  <c r="G39" i="8" s="1"/>
  <c r="AB56" i="8"/>
  <c r="AE56" i="8"/>
  <c r="H54" i="8" s="1"/>
  <c r="AE58" i="8"/>
  <c r="H56" i="8" s="1"/>
  <c r="AC49" i="8"/>
  <c r="I47" i="8" s="1"/>
  <c r="AE48" i="8"/>
  <c r="AB51" i="8"/>
  <c r="AC44" i="8"/>
  <c r="I42" i="8" s="1"/>
  <c r="AC43" i="8"/>
  <c r="I41" i="8" s="1"/>
  <c r="AF56" i="8"/>
  <c r="J54" i="8" s="1"/>
  <c r="AB50" i="8"/>
  <c r="AD50" i="8" s="1"/>
  <c r="AE49" i="8"/>
  <c r="AF49" i="8"/>
  <c r="J47" i="8" s="1"/>
  <c r="AF58" i="8"/>
  <c r="J56" i="8" s="1"/>
  <c r="AC51" i="8"/>
  <c r="I49" i="8" s="1"/>
  <c r="H44" i="8"/>
  <c r="AG46" i="8"/>
  <c r="AG55" i="8"/>
  <c r="H53" i="8"/>
  <c r="G47" i="8"/>
  <c r="AD49" i="8"/>
  <c r="G41" i="8"/>
  <c r="AG42" i="8"/>
  <c r="G53" i="8"/>
  <c r="AG44" i="8"/>
  <c r="H39" i="8"/>
  <c r="H50" i="8"/>
  <c r="G44" i="8"/>
  <c r="AG59" i="8"/>
  <c r="H43" i="8"/>
  <c r="AG45" i="8"/>
  <c r="G46" i="8"/>
  <c r="H41" i="8"/>
  <c r="AG56" i="8"/>
  <c r="AG51" i="8"/>
  <c r="AG54" i="8"/>
  <c r="H52" i="8"/>
  <c r="H48" i="8"/>
  <c r="G45" i="8"/>
  <c r="G57" i="8"/>
  <c r="AD59" i="8"/>
  <c r="H51" i="8"/>
  <c r="AD41" i="8"/>
  <c r="AD51" i="8"/>
  <c r="G49" i="8"/>
  <c r="G48" i="8"/>
  <c r="AD56" i="8"/>
  <c r="G54" i="8"/>
  <c r="H46" i="8"/>
  <c r="G50" i="8"/>
  <c r="AD52" i="8"/>
  <c r="G42" i="8"/>
  <c r="AD44" i="8"/>
  <c r="AD53" i="8"/>
  <c r="G51" i="8"/>
  <c r="AD42" i="8"/>
  <c r="AG48" i="8" l="1"/>
  <c r="AD47" i="8"/>
  <c r="AG57" i="8"/>
  <c r="AG49" i="8"/>
  <c r="AD57" i="8"/>
  <c r="AG50" i="8"/>
  <c r="AD58" i="8"/>
  <c r="H45" i="8"/>
  <c r="AD54" i="8"/>
  <c r="AD48" i="8"/>
  <c r="AD45" i="8"/>
  <c r="AD43" i="8"/>
  <c r="G55" i="8"/>
  <c r="AG58" i="8"/>
  <c r="AG41" i="8"/>
  <c r="H47" i="8"/>
  <c r="AG53" i="8"/>
  <c r="AD46" i="8"/>
</calcChain>
</file>

<file path=xl/sharedStrings.xml><?xml version="1.0" encoding="utf-8"?>
<sst xmlns="http://schemas.openxmlformats.org/spreadsheetml/2006/main" count="132" uniqueCount="95">
  <si>
    <t>Date:</t>
  </si>
  <si>
    <t>Revision:</t>
  </si>
  <si>
    <t>mm</t>
  </si>
  <si>
    <t>Reference:</t>
  </si>
  <si>
    <t>x</t>
  </si>
  <si>
    <t>y</t>
  </si>
  <si>
    <t>Bolt No.</t>
  </si>
  <si>
    <r>
      <t>S</t>
    </r>
    <r>
      <rPr>
        <sz val="10"/>
        <rFont val="Arial"/>
        <family val="2"/>
      </rPr>
      <t/>
    </r>
  </si>
  <si>
    <t>Bolt Dia.</t>
  </si>
  <si>
    <t>Area, A</t>
  </si>
  <si>
    <t>Ax</t>
  </si>
  <si>
    <t>Ay</t>
  </si>
  <si>
    <t>Michael Niu - Airframe Stress Analysis &amp; Sizing, Chapter 9.0</t>
  </si>
  <si>
    <t>X-coordinate of the Applied Load</t>
  </si>
  <si>
    <t>Y-coordinate of the Applied Load</t>
  </si>
  <si>
    <t>X-coordinate of the centroid</t>
  </si>
  <si>
    <t>Y-coordinate of the centroid</t>
  </si>
  <si>
    <t>R. Abbott</t>
  </si>
  <si>
    <t>Author:</t>
  </si>
  <si>
    <t>Check:</t>
  </si>
  <si>
    <t xml:space="preserve"> </t>
  </si>
  <si>
    <t>Report:</t>
  </si>
  <si>
    <t>Section:</t>
  </si>
  <si>
    <t>Document Number:</t>
  </si>
  <si>
    <t>Revision Level :</t>
  </si>
  <si>
    <t>Page:</t>
  </si>
  <si>
    <t>(lb)</t>
  </si>
  <si>
    <t>(inlb)</t>
  </si>
  <si>
    <t>(in)</t>
  </si>
  <si>
    <t>AA-SM-004-004</t>
  </si>
  <si>
    <t>Total Report Pages:</t>
  </si>
  <si>
    <t>20/10/2013</t>
  </si>
  <si>
    <t>IR</t>
  </si>
  <si>
    <t>Section Number:</t>
  </si>
  <si>
    <t>Sheet Name</t>
  </si>
  <si>
    <t>IMPORTANT INFORMATION</t>
  </si>
  <si>
    <t>Report Title:</t>
  </si>
  <si>
    <t>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</si>
  <si>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</si>
  <si>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</si>
  <si>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</si>
  <si>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</si>
  <si>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</si>
  <si>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</si>
  <si>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</si>
  <si>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</si>
  <si>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</si>
  <si>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</si>
  <si>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</si>
  <si>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</si>
  <si>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</si>
  <si>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</si>
  <si>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</si>
  <si>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</si>
  <si>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r>
      <t>x</t>
    </r>
    <r>
      <rPr>
        <vertAlign val="subscript"/>
        <sz val="10"/>
        <rFont val="Calibri"/>
        <family val="2"/>
        <scheme val="minor"/>
      </rPr>
      <t>p</t>
    </r>
    <r>
      <rPr>
        <sz val="10"/>
        <rFont val="Calibri"/>
        <family val="2"/>
        <scheme val="minor"/>
      </rPr>
      <t xml:space="preserve"> =</t>
    </r>
  </si>
  <si>
    <r>
      <t>y</t>
    </r>
    <r>
      <rPr>
        <vertAlign val="subscript"/>
        <sz val="10"/>
        <rFont val="Calibri"/>
        <family val="2"/>
        <scheme val="minor"/>
      </rPr>
      <t>p</t>
    </r>
    <r>
      <rPr>
        <sz val="10"/>
        <rFont val="Calibri"/>
        <family val="2"/>
        <scheme val="minor"/>
      </rPr>
      <t xml:space="preserve"> =</t>
    </r>
  </si>
  <si>
    <r>
      <t>x</t>
    </r>
    <r>
      <rPr>
        <vertAlign val="subscript"/>
        <sz val="10"/>
        <rFont val="Calibri"/>
        <family val="2"/>
        <scheme val="minor"/>
      </rPr>
      <t>c</t>
    </r>
    <r>
      <rPr>
        <sz val="10"/>
        <rFont val="Calibri"/>
        <family val="2"/>
        <scheme val="minor"/>
      </rPr>
      <t xml:space="preserve"> =</t>
    </r>
  </si>
  <si>
    <r>
      <t>y</t>
    </r>
    <r>
      <rPr>
        <vertAlign val="subscript"/>
        <sz val="10"/>
        <rFont val="Calibri"/>
        <family val="2"/>
        <scheme val="minor"/>
      </rPr>
      <t>c</t>
    </r>
    <r>
      <rPr>
        <sz val="10"/>
        <rFont val="Calibri"/>
        <family val="2"/>
        <scheme val="minor"/>
      </rPr>
      <t xml:space="preserve"> =</t>
    </r>
  </si>
  <si>
    <r>
      <t>x</t>
    </r>
    <r>
      <rPr>
        <b/>
        <vertAlign val="subscript"/>
        <sz val="10"/>
        <rFont val="Calibri"/>
        <family val="2"/>
        <scheme val="minor"/>
      </rPr>
      <t>b</t>
    </r>
  </si>
  <si>
    <r>
      <t>y</t>
    </r>
    <r>
      <rPr>
        <b/>
        <vertAlign val="subscript"/>
        <sz val="10"/>
        <rFont val="Calibri"/>
        <family val="2"/>
        <scheme val="minor"/>
      </rPr>
      <t>b</t>
    </r>
  </si>
  <si>
    <r>
      <t>Ar</t>
    </r>
    <r>
      <rPr>
        <b/>
        <vertAlign val="superscript"/>
        <sz val="10"/>
        <rFont val="Calibri"/>
        <family val="2"/>
        <scheme val="minor"/>
      </rPr>
      <t>2</t>
    </r>
  </si>
  <si>
    <r>
      <t>Ax</t>
    </r>
    <r>
      <rPr>
        <b/>
        <vertAlign val="subscript"/>
        <sz val="10"/>
        <rFont val="Calibri"/>
        <family val="2"/>
        <scheme val="minor"/>
      </rPr>
      <t>b</t>
    </r>
  </si>
  <si>
    <r>
      <t>Ay</t>
    </r>
    <r>
      <rPr>
        <b/>
        <vertAlign val="subscript"/>
        <sz val="10"/>
        <rFont val="Calibri"/>
        <family val="2"/>
        <scheme val="minor"/>
      </rPr>
      <t>b</t>
    </r>
  </si>
  <si>
    <r>
      <t>P</t>
    </r>
    <r>
      <rPr>
        <vertAlign val="subscript"/>
        <sz val="10"/>
        <rFont val="Calibri"/>
        <family val="2"/>
        <scheme val="minor"/>
      </rPr>
      <t>x</t>
    </r>
  </si>
  <si>
    <r>
      <t>P</t>
    </r>
    <r>
      <rPr>
        <vertAlign val="subscript"/>
        <sz val="10"/>
        <rFont val="Calibri"/>
        <family val="2"/>
        <scheme val="minor"/>
      </rPr>
      <t>y</t>
    </r>
  </si>
  <si>
    <r>
      <t>T</t>
    </r>
    <r>
      <rPr>
        <vertAlign val="subscript"/>
        <sz val="10"/>
        <rFont val="Calibri"/>
        <family val="2"/>
        <scheme val="minor"/>
      </rPr>
      <t>xy</t>
    </r>
  </si>
  <si>
    <r>
      <t>T</t>
    </r>
    <r>
      <rPr>
        <vertAlign val="subscript"/>
        <sz val="10"/>
        <rFont val="Calibri"/>
        <family val="2"/>
        <scheme val="minor"/>
      </rPr>
      <t>c</t>
    </r>
  </si>
  <si>
    <r>
      <t>F</t>
    </r>
    <r>
      <rPr>
        <b/>
        <vertAlign val="subscript"/>
        <sz val="10"/>
        <rFont val="Calibri"/>
        <family val="2"/>
        <scheme val="minor"/>
      </rPr>
      <t>x</t>
    </r>
  </si>
  <si>
    <r>
      <t>F</t>
    </r>
    <r>
      <rPr>
        <b/>
        <vertAlign val="subscript"/>
        <sz val="10"/>
        <rFont val="Calibri"/>
        <family val="2"/>
        <scheme val="minor"/>
      </rPr>
      <t>y</t>
    </r>
  </si>
  <si>
    <r>
      <t>S</t>
    </r>
    <r>
      <rPr>
        <b/>
        <vertAlign val="subscript"/>
        <sz val="10"/>
        <color indexed="9"/>
        <rFont val="Calibri"/>
        <family val="2"/>
        <scheme val="minor"/>
      </rPr>
      <t>x</t>
    </r>
  </si>
  <si>
    <r>
      <t>ΣS</t>
    </r>
    <r>
      <rPr>
        <b/>
        <vertAlign val="subscript"/>
        <sz val="10"/>
        <color indexed="9"/>
        <rFont val="Calibri"/>
        <family val="2"/>
        <scheme val="minor"/>
      </rPr>
      <t>x</t>
    </r>
  </si>
  <si>
    <r>
      <t>S</t>
    </r>
    <r>
      <rPr>
        <b/>
        <vertAlign val="subscript"/>
        <sz val="10"/>
        <color indexed="9"/>
        <rFont val="Calibri"/>
        <family val="2"/>
        <scheme val="minor"/>
      </rPr>
      <t>y</t>
    </r>
  </si>
  <si>
    <r>
      <t>ΣS</t>
    </r>
    <r>
      <rPr>
        <b/>
        <vertAlign val="subscript"/>
        <sz val="10"/>
        <color indexed="9"/>
        <rFont val="Calibri"/>
        <family val="2"/>
        <scheme val="minor"/>
      </rPr>
      <t>y</t>
    </r>
  </si>
  <si>
    <r>
      <t>DS</t>
    </r>
    <r>
      <rPr>
        <b/>
        <vertAlign val="subscript"/>
        <sz val="10"/>
        <color indexed="9"/>
        <rFont val="Calibri"/>
        <family val="2"/>
        <scheme val="minor"/>
      </rPr>
      <t>x</t>
    </r>
  </si>
  <si>
    <r>
      <t>ΣDS</t>
    </r>
    <r>
      <rPr>
        <b/>
        <vertAlign val="subscript"/>
        <sz val="10"/>
        <color indexed="9"/>
        <rFont val="Calibri"/>
        <family val="2"/>
        <scheme val="minor"/>
      </rPr>
      <t>x</t>
    </r>
  </si>
  <si>
    <r>
      <t>DS</t>
    </r>
    <r>
      <rPr>
        <b/>
        <vertAlign val="subscript"/>
        <sz val="10"/>
        <color indexed="9"/>
        <rFont val="Calibri"/>
        <family val="2"/>
        <scheme val="minor"/>
      </rPr>
      <t>y</t>
    </r>
  </si>
  <si>
    <r>
      <t>ΣDS</t>
    </r>
    <r>
      <rPr>
        <b/>
        <vertAlign val="subscript"/>
        <sz val="10"/>
        <color indexed="9"/>
        <rFont val="Calibri"/>
        <family val="2"/>
        <scheme val="minor"/>
      </rPr>
      <t>y</t>
    </r>
  </si>
  <si>
    <t>2D BOLT GROUP - 2 BOLTS</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</si>
  <si>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</si>
  <si>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</si>
  <si>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</si>
  <si>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</si>
  <si>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</si>
  <si>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</si>
  <si>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</si>
  <si>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</si>
  <si>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</si>
  <si>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</si>
  <si>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</si>
  <si>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</si>
  <si>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</si>
  <si>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www.xl-viking.com</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</si>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</sst>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0.000"/>
  </numFmts>
  <fonts count="22" x14ac:knownFonts="1">
    <font>
      <sz val="10"/>
      <name val="Arial"/>
    </font>
    <font>
      <sz val="10"/>
      <name val="Arial"/>
      <family val="2"/>
    </font>
    <font>
      <sz val="8"/>
      <name val="Arial"/>
      <family val="2"/>
    </font>
    <font>
      <sz val="10"/>
      <name val="Arial"/>
      <family val="2"/>
    </font>
    <font>
      <sz val="10"/>
      <name val="Calibri"/>
      <family val="2"/>
      <scheme val="minor"/>
    </font>
    <font>
      <b/>
      <sz val="10"/>
      <color rgb="FFFF0000"/>
      <name val="Calibri"/>
      <family val="2"/>
      <scheme val="minor"/>
    </font>
    <font>
      <b/>
      <sz val="10"/>
      <color rgb="FF0000FF"/>
      <name val="Calibri"/>
      <family val="2"/>
      <scheme val="minor"/>
    </font>
    <font>
      <b/>
      <sz val="10"/>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vertAlign val="subscript"/>
      <sz val="10"/>
      <name val="Calibri"/>
      <family val="2"/>
      <scheme val="minor"/>
    </font>
    <font>
      <sz val="10"/>
      <color indexed="12"/>
      <name val="Calibri"/>
      <family val="2"/>
      <scheme val="minor"/>
    </font>
    <font>
      <b/>
      <sz val="10"/>
      <color indexed="9"/>
      <name val="Calibri"/>
      <family val="2"/>
      <scheme val="minor"/>
    </font>
    <font>
      <b/>
      <vertAlign val="subscript"/>
      <sz val="10"/>
      <name val="Calibri"/>
      <family val="2"/>
      <scheme val="minor"/>
    </font>
    <font>
      <b/>
      <vertAlign val="superscript"/>
      <sz val="10"/>
      <name val="Calibri"/>
      <family val="2"/>
      <scheme val="minor"/>
    </font>
    <font>
      <b/>
      <vertAlign val="subscript"/>
      <sz val="10"/>
      <color indexed="9"/>
      <name val="Calibri"/>
      <family val="2"/>
      <scheme val="minor"/>
    </font>
    <font>
      <b/>
      <i/>
      <sz val="10"/>
      <name val="Calibri"/>
      <family val="2"/>
      <scheme val="minor"/>
    </font>
    <font>
      <i/>
      <u/>
      <sz val="10"/>
      <color theme="10"/>
      <name val="Calibri"/>
      <family val="2"/>
    </font>
    <font>
      <u/>
      <sz val="10"/>
      <color theme="10"/>
      <name val="Calibri"/>
      <family val="2"/>
      <scheme val="minor"/>
    </font>
    <font>
      <u/>
      <sz val="10"/>
      <color theme="10"/>
      <name val="Arial"/>
    </font>
  </fonts>
  <fills count="3">
    <fill>
      <patternFill patternType="none"/>
    </fill>
    <fill>
      <patternFill patternType="gray125"/>
    </fill>
    <fill>
      <patternFill patternType="solid">
        <fgColor indexed="23"/>
        <bgColor indexed="64"/>
      </patternFill>
    </fill>
  </fills>
  <borders count="7">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s>
  <cellStyleXfs count="8">
    <xf numFmtId="0" fontId="0" fillId="0" borderId="0"/>
    <xf numFmtId="0" fontId="3" fillId="0" borderId="0"/>
    <xf numFmtId="0" fontId="3" fillId="0" borderId="0"/>
    <xf numFmtId="0" fontId="3" fillId="0" borderId="0"/>
    <xf numFmtId="0" fontId="1" fillId="0" borderId="0"/>
    <xf numFmtId="0" fontId="1" fillId="0" borderId="0"/>
    <xf numFmtId="0" fontId="11" fillId="0" borderId="0" applyNumberFormat="0" applyFill="0" applyBorder="0" applyAlignment="0" applyProtection="0">
      <alignment vertical="top"/>
      <protection locked="0"/>
    </xf>
    <xf numFmtId="0" fontId="21" fillId="0" borderId="0" applyNumberFormat="0" applyFill="0" applyBorder="0" applyAlignment="0" applyProtection="0"/>
  </cellStyleXfs>
  <cellXfs count="125">
    <xf numFmtId="0" fontId="0" fillId="0" borderId="0" xfId="0"/>
    <xf numFmtId="0" fontId="4" fillId="0" borderId="0" xfId="2" applyFont="1" applyProtection="1">
      <protection locked="0"/>
    </xf>
    <xf numFmtId="0" fontId="4" fillId="0" borderId="0" xfId="2" applyFont="1" applyAlignment="1" applyProtection="1">
      <alignment horizontal="right"/>
      <protection locked="0"/>
    </xf>
    <xf numFmtId="0" fontId="5" fillId="0" borderId="0" xfId="2" applyFont="1" applyProtection="1">
      <protection locked="0"/>
    </xf>
    <xf numFmtId="0" fontId="5" fillId="0" borderId="0" xfId="2" applyFont="1" applyAlignment="1" applyProtection="1">
      <alignment horizontal="left"/>
      <protection locked="0"/>
    </xf>
    <xf numFmtId="14" fontId="5" fillId="0" borderId="0" xfId="2" quotePrefix="1" applyNumberFormat="1" applyFont="1" applyProtection="1">
      <protection locked="0"/>
    </xf>
    <xf numFmtId="0" fontId="6" fillId="0" borderId="0" xfId="2" applyFont="1" applyAlignment="1" applyProtection="1">
      <alignment horizontal="left"/>
      <protection locked="0"/>
    </xf>
    <xf numFmtId="0" fontId="4" fillId="0" borderId="0" xfId="2" applyFont="1"/>
    <xf numFmtId="0" fontId="4" fillId="0" borderId="0" xfId="2" applyFont="1" applyAlignment="1">
      <alignment horizontal="right"/>
    </xf>
    <xf numFmtId="0" fontId="7" fillId="0" borderId="0" xfId="2" applyFont="1" applyAlignment="1">
      <alignment horizontal="left"/>
    </xf>
    <xf numFmtId="0" fontId="7" fillId="0" borderId="0" xfId="2" applyFont="1"/>
    <xf numFmtId="0" fontId="7" fillId="0" borderId="0" xfId="2" quotePrefix="1" applyFont="1" applyAlignment="1">
      <alignment vertical="center"/>
    </xf>
    <xf numFmtId="0" fontId="7" fillId="0" borderId="0" xfId="2" applyFont="1" applyAlignment="1">
      <alignment vertical="center"/>
    </xf>
    <xf numFmtId="0" fontId="7" fillId="0" borderId="0" xfId="2" applyFont="1" applyAlignment="1">
      <alignment horizontal="right"/>
    </xf>
    <xf numFmtId="0" fontId="9" fillId="0" borderId="0" xfId="2" applyFont="1"/>
    <xf numFmtId="0" fontId="4" fillId="0" borderId="3" xfId="2" applyFont="1" applyBorder="1" applyAlignment="1">
      <alignment horizontal="center"/>
    </xf>
    <xf numFmtId="0" fontId="4" fillId="0" borderId="5" xfId="2" applyFont="1" applyBorder="1" applyAlignment="1">
      <alignment horizontal="center"/>
    </xf>
    <xf numFmtId="0" fontId="4" fillId="0" borderId="3" xfId="2" applyFont="1" applyBorder="1"/>
    <xf numFmtId="0" fontId="4" fillId="0" borderId="1" xfId="2" applyFont="1" applyBorder="1" applyAlignment="1">
      <alignment horizontal="center"/>
    </xf>
    <xf numFmtId="0" fontId="4" fillId="0" borderId="6" xfId="2" applyFont="1" applyBorder="1" applyAlignment="1">
      <alignment horizontal="center"/>
    </xf>
    <xf numFmtId="0" fontId="4" fillId="0" borderId="1" xfId="2" applyFont="1" applyBorder="1"/>
    <xf numFmtId="0" fontId="4" fillId="0" borderId="1" xfId="3" applyFont="1" applyBorder="1" applyAlignment="1">
      <alignment horizontal="center"/>
    </xf>
    <xf numFmtId="1" fontId="4" fillId="0" borderId="1" xfId="3" applyNumberFormat="1" applyFont="1" applyBorder="1" applyAlignment="1">
      <alignment horizontal="center"/>
    </xf>
    <xf numFmtId="1" fontId="4" fillId="0" borderId="6" xfId="3" applyNumberFormat="1" applyFont="1" applyBorder="1" applyAlignment="1">
      <alignment horizontal="center"/>
    </xf>
    <xf numFmtId="0" fontId="4" fillId="0" borderId="0" xfId="2" applyFont="1" applyAlignment="1">
      <alignment horizontal="center"/>
    </xf>
    <xf numFmtId="0" fontId="4" fillId="0" borderId="1" xfId="1" applyFont="1" applyBorder="1" applyAlignment="1">
      <alignment horizontal="center"/>
    </xf>
    <xf numFmtId="0" fontId="4" fillId="0" borderId="1" xfId="0" applyFont="1" applyBorder="1" applyProtection="1"/>
    <xf numFmtId="0" fontId="4" fillId="0" borderId="0" xfId="0" applyFont="1" applyBorder="1" applyProtection="1"/>
    <xf numFmtId="0" fontId="4" fillId="0" borderId="1" xfId="0" applyFont="1" applyBorder="1" applyAlignment="1" applyProtection="1"/>
    <xf numFmtId="0" fontId="4" fillId="0" borderId="0" xfId="0" applyFont="1" applyBorder="1" applyAlignment="1" applyProtection="1"/>
    <xf numFmtId="0" fontId="4" fillId="0" borderId="0" xfId="0" applyFont="1" applyBorder="1" applyProtection="1">
      <protection locked="0"/>
    </xf>
    <xf numFmtId="0" fontId="4" fillId="0" borderId="0" xfId="0" applyFont="1" applyProtection="1"/>
    <xf numFmtId="0" fontId="7" fillId="0" borderId="0" xfId="0" applyFont="1" applyFill="1" applyBorder="1" applyAlignment="1" applyProtection="1">
      <alignment horizontal="right"/>
      <protection locked="0"/>
    </xf>
    <xf numFmtId="0" fontId="7" fillId="0" borderId="0" xfId="0" applyFont="1" applyProtection="1">
      <protection locked="0"/>
    </xf>
    <xf numFmtId="0" fontId="4" fillId="0" borderId="0" xfId="0" applyFont="1" applyProtection="1">
      <protection locked="0"/>
    </xf>
    <xf numFmtId="0" fontId="4" fillId="0" borderId="0" xfId="0" applyFont="1" applyAlignment="1" applyProtection="1">
      <alignment horizontal="left"/>
      <protection locked="0"/>
    </xf>
    <xf numFmtId="0" fontId="4" fillId="0" borderId="0" xfId="0" applyFont="1" applyFill="1" applyProtection="1">
      <protection locked="0"/>
    </xf>
    <xf numFmtId="0" fontId="4" fillId="0" borderId="0" xfId="0" applyFont="1" applyFill="1" applyAlignment="1" applyProtection="1">
      <alignment horizontal="right"/>
      <protection locked="0"/>
    </xf>
    <xf numFmtId="164" fontId="13" fillId="0" borderId="0" xfId="0" applyNumberFormat="1" applyFont="1" applyFill="1" applyAlignment="1" applyProtection="1">
      <alignment horizontal="right"/>
      <protection locked="0"/>
    </xf>
    <xf numFmtId="0" fontId="4" fillId="0" borderId="0" xfId="0" applyFont="1" applyFill="1" applyAlignment="1" applyProtection="1">
      <alignment horizontal="left"/>
      <protection locked="0"/>
    </xf>
    <xf numFmtId="0" fontId="4" fillId="0" borderId="0" xfId="0" applyFont="1" applyAlignment="1" applyProtection="1">
      <alignment horizontal="right"/>
      <protection locked="0"/>
    </xf>
    <xf numFmtId="164" fontId="4" fillId="0" borderId="0" xfId="0" applyNumberFormat="1" applyFont="1" applyFill="1" applyAlignment="1" applyProtection="1">
      <alignment horizontal="right"/>
      <protection locked="0"/>
    </xf>
    <xf numFmtId="0" fontId="7" fillId="0" borderId="2" xfId="0" applyFont="1" applyFill="1" applyBorder="1" applyAlignment="1" applyProtection="1">
      <alignment horizontal="center"/>
      <protection locked="0"/>
    </xf>
    <xf numFmtId="0" fontId="7" fillId="0" borderId="4" xfId="0" applyFont="1" applyFill="1" applyBorder="1" applyAlignment="1" applyProtection="1">
      <alignment horizontal="center"/>
      <protection locked="0"/>
    </xf>
    <xf numFmtId="0" fontId="4" fillId="0" borderId="2" xfId="0" applyFont="1" applyFill="1" applyBorder="1" applyAlignment="1" applyProtection="1">
      <alignment horizontal="center"/>
      <protection locked="0"/>
    </xf>
    <xf numFmtId="0" fontId="14" fillId="0" borderId="0" xfId="0" applyFont="1" applyFill="1" applyBorder="1" applyAlignment="1" applyProtection="1">
      <alignment horizontal="center"/>
      <protection locked="0"/>
    </xf>
    <xf numFmtId="0" fontId="4" fillId="0" borderId="0" xfId="0" applyFont="1" applyFill="1" applyBorder="1" applyProtection="1"/>
    <xf numFmtId="0" fontId="4" fillId="0" borderId="2" xfId="0" applyFont="1" applyBorder="1" applyProtection="1"/>
    <xf numFmtId="0" fontId="4" fillId="0" borderId="2" xfId="0" applyFont="1" applyBorder="1" applyAlignment="1" applyProtection="1">
      <alignment horizontal="center"/>
    </xf>
    <xf numFmtId="2" fontId="13" fillId="0" borderId="0" xfId="0" applyNumberFormat="1" applyFont="1" applyFill="1" applyBorder="1" applyAlignment="1" applyProtection="1">
      <alignment horizontal="center"/>
      <protection locked="0"/>
    </xf>
    <xf numFmtId="2" fontId="13" fillId="0" borderId="2" xfId="0" applyNumberFormat="1" applyFont="1" applyFill="1" applyBorder="1" applyAlignment="1" applyProtection="1">
      <alignment horizontal="center"/>
      <protection locked="0"/>
    </xf>
    <xf numFmtId="2" fontId="13" fillId="0" borderId="4" xfId="0" applyNumberFormat="1" applyFont="1" applyFill="1" applyBorder="1" applyAlignment="1" applyProtection="1">
      <alignment horizontal="center"/>
      <protection locked="0"/>
    </xf>
    <xf numFmtId="2" fontId="4" fillId="0" borderId="2" xfId="0" applyNumberFormat="1" applyFont="1" applyFill="1" applyBorder="1" applyProtection="1">
      <protection locked="0"/>
    </xf>
    <xf numFmtId="3" fontId="4" fillId="0" borderId="0" xfId="0" applyNumberFormat="1" applyFont="1" applyFill="1" applyBorder="1" applyAlignment="1" applyProtection="1">
      <alignment horizontal="center"/>
      <protection locked="0"/>
    </xf>
    <xf numFmtId="1" fontId="7" fillId="0" borderId="0" xfId="0" applyNumberFormat="1" applyFont="1" applyFill="1" applyBorder="1" applyAlignment="1" applyProtection="1">
      <alignment horizontal="center"/>
      <protection locked="0"/>
    </xf>
    <xf numFmtId="2" fontId="4" fillId="0" borderId="0" xfId="0" applyNumberFormat="1" applyFont="1" applyFill="1" applyBorder="1" applyAlignment="1" applyProtection="1">
      <alignment horizontal="center"/>
      <protection locked="0"/>
    </xf>
    <xf numFmtId="3" fontId="4" fillId="0" borderId="0" xfId="0" applyNumberFormat="1" applyFont="1" applyBorder="1" applyAlignment="1" applyProtection="1">
      <alignment horizontal="center"/>
      <protection locked="0"/>
    </xf>
    <xf numFmtId="2" fontId="4" fillId="0" borderId="2" xfId="0" applyNumberFormat="1" applyFont="1" applyFill="1" applyBorder="1" applyAlignment="1" applyProtection="1">
      <alignment horizontal="center"/>
      <protection locked="0"/>
    </xf>
    <xf numFmtId="2" fontId="4" fillId="0" borderId="4" xfId="0" applyNumberFormat="1" applyFont="1" applyFill="1" applyBorder="1" applyAlignment="1" applyProtection="1">
      <alignment horizontal="center"/>
      <protection locked="0"/>
    </xf>
    <xf numFmtId="166" fontId="4" fillId="0" borderId="2" xfId="0" applyNumberFormat="1" applyFont="1" applyFill="1" applyBorder="1" applyAlignment="1" applyProtection="1">
      <alignment horizontal="center"/>
      <protection locked="0"/>
    </xf>
    <xf numFmtId="1" fontId="4" fillId="0" borderId="0" xfId="0" applyNumberFormat="1" applyFont="1" applyFill="1" applyBorder="1" applyAlignment="1" applyProtection="1">
      <alignment horizontal="center"/>
      <protection locked="0"/>
    </xf>
    <xf numFmtId="1" fontId="4" fillId="0" borderId="0" xfId="0" applyNumberFormat="1" applyFont="1" applyBorder="1" applyAlignment="1" applyProtection="1">
      <alignment horizontal="center"/>
      <protection locked="0"/>
    </xf>
    <xf numFmtId="164" fontId="4" fillId="0" borderId="0" xfId="0" applyNumberFormat="1" applyFont="1" applyFill="1" applyBorder="1" applyAlignment="1" applyProtection="1">
      <alignment horizontal="center"/>
      <protection locked="0"/>
    </xf>
    <xf numFmtId="164" fontId="4" fillId="0" borderId="2" xfId="0" applyNumberFormat="1" applyFont="1" applyFill="1" applyBorder="1" applyAlignment="1" applyProtection="1">
      <alignment horizontal="center"/>
      <protection locked="0"/>
    </xf>
    <xf numFmtId="164" fontId="4" fillId="0" borderId="4" xfId="0" applyNumberFormat="1" applyFont="1" applyFill="1" applyBorder="1" applyAlignment="1" applyProtection="1">
      <alignment horizontal="center"/>
      <protection locked="0"/>
    </xf>
    <xf numFmtId="166" fontId="4" fillId="0" borderId="2" xfId="0" applyNumberFormat="1" applyFont="1" applyFill="1" applyBorder="1" applyProtection="1">
      <protection locked="0"/>
    </xf>
    <xf numFmtId="0" fontId="7" fillId="0" borderId="0" xfId="0" applyFont="1" applyFill="1" applyBorder="1" applyAlignment="1" applyProtection="1">
      <alignment horizontal="center"/>
      <protection locked="0"/>
    </xf>
    <xf numFmtId="0" fontId="4" fillId="0" borderId="0" xfId="0" applyFont="1" applyFill="1" applyBorder="1" applyAlignment="1" applyProtection="1">
      <alignment horizontal="left"/>
      <protection locked="0"/>
    </xf>
    <xf numFmtId="165" fontId="4" fillId="0" borderId="0" xfId="0" applyNumberFormat="1" applyFont="1" applyFill="1" applyBorder="1" applyAlignment="1" applyProtection="1">
      <alignment horizontal="center"/>
      <protection locked="0"/>
    </xf>
    <xf numFmtId="165" fontId="4" fillId="0" borderId="2" xfId="0" applyNumberFormat="1" applyFont="1" applyFill="1" applyBorder="1" applyAlignment="1" applyProtection="1">
      <alignment horizontal="center"/>
      <protection locked="0"/>
    </xf>
    <xf numFmtId="165" fontId="4" fillId="0" borderId="4" xfId="0" applyNumberFormat="1" applyFont="1" applyFill="1" applyBorder="1" applyAlignment="1" applyProtection="1">
      <alignment horizontal="center"/>
      <protection locked="0"/>
    </xf>
    <xf numFmtId="0" fontId="4" fillId="0" borderId="2" xfId="0" applyFont="1" applyFill="1" applyBorder="1" applyProtection="1">
      <protection locked="0"/>
    </xf>
    <xf numFmtId="166" fontId="4" fillId="0" borderId="0" xfId="0" applyNumberFormat="1" applyFont="1" applyFill="1" applyBorder="1" applyAlignment="1" applyProtection="1">
      <alignment horizontal="center"/>
      <protection locked="0"/>
    </xf>
    <xf numFmtId="2" fontId="4" fillId="0" borderId="0" xfId="0" applyNumberFormat="1" applyFont="1" applyFill="1" applyBorder="1" applyAlignment="1" applyProtection="1">
      <alignment horizontal="center"/>
    </xf>
    <xf numFmtId="0" fontId="4" fillId="0" borderId="0" xfId="0" applyFont="1" applyFill="1" applyAlignment="1" applyProtection="1">
      <alignment horizontal="center"/>
      <protection locked="0"/>
    </xf>
    <xf numFmtId="0" fontId="14" fillId="2" borderId="2" xfId="0" applyFont="1" applyFill="1" applyBorder="1" applyAlignment="1" applyProtection="1">
      <alignment horizontal="center"/>
      <protection locked="0"/>
    </xf>
    <xf numFmtId="0" fontId="4" fillId="0" borderId="0" xfId="0" applyFont="1" applyAlignment="1" applyProtection="1">
      <alignment horizontal="center"/>
    </xf>
    <xf numFmtId="3" fontId="13" fillId="0" borderId="0" xfId="0" applyNumberFormat="1" applyFont="1" applyFill="1" applyAlignment="1" applyProtection="1">
      <alignment horizontal="center"/>
      <protection locked="0"/>
    </xf>
    <xf numFmtId="3" fontId="4" fillId="0" borderId="0" xfId="0" applyNumberFormat="1" applyFont="1" applyAlignment="1" applyProtection="1">
      <alignment horizontal="center"/>
      <protection locked="0"/>
    </xf>
    <xf numFmtId="3" fontId="4" fillId="0" borderId="2" xfId="0" applyNumberFormat="1" applyFont="1" applyFill="1" applyBorder="1" applyAlignment="1" applyProtection="1">
      <alignment horizontal="center"/>
      <protection locked="0"/>
    </xf>
    <xf numFmtId="0" fontId="14" fillId="2" borderId="0" xfId="0" applyFont="1" applyFill="1" applyBorder="1" applyAlignment="1" applyProtection="1">
      <alignment horizontal="center"/>
      <protection locked="0"/>
    </xf>
    <xf numFmtId="164" fontId="7" fillId="0" borderId="0" xfId="0" applyNumberFormat="1" applyFont="1" applyAlignment="1" applyProtection="1">
      <alignment horizontal="center"/>
      <protection locked="0"/>
    </xf>
    <xf numFmtId="0" fontId="4" fillId="0" borderId="0" xfId="0" applyFont="1" applyAlignment="1">
      <alignment horizontal="center"/>
    </xf>
    <xf numFmtId="1" fontId="7" fillId="0" borderId="0" xfId="0" applyNumberFormat="1" applyFont="1" applyBorder="1" applyAlignment="1" applyProtection="1">
      <alignment horizontal="right"/>
      <protection locked="0"/>
    </xf>
    <xf numFmtId="0" fontId="7" fillId="0" borderId="0" xfId="0" applyFont="1" applyAlignment="1">
      <alignment horizontal="center"/>
    </xf>
    <xf numFmtId="0" fontId="7" fillId="0" borderId="0" xfId="0" applyFont="1" applyBorder="1" applyProtection="1">
      <protection locked="0"/>
    </xf>
    <xf numFmtId="0" fontId="18" fillId="0" borderId="0" xfId="0" applyFont="1" applyAlignment="1">
      <alignment horizontal="center"/>
    </xf>
    <xf numFmtId="0" fontId="4" fillId="0" borderId="0" xfId="4" applyFont="1" applyProtection="1">
      <protection locked="0"/>
    </xf>
    <xf numFmtId="0" fontId="4" fillId="0" borderId="0" xfId="4" applyFont="1" applyAlignment="1" applyProtection="1">
      <alignment horizontal="right"/>
      <protection locked="0"/>
    </xf>
    <xf numFmtId="0" fontId="5" fillId="0" borderId="0" xfId="4" applyFont="1" applyProtection="1">
      <protection locked="0"/>
    </xf>
    <xf numFmtId="0" fontId="5" fillId="0" borderId="0" xfId="4" applyFont="1" applyAlignment="1" applyProtection="1">
      <alignment horizontal="left"/>
      <protection locked="0"/>
    </xf>
    <xf numFmtId="0" fontId="4" fillId="0" borderId="0" xfId="4" applyFont="1"/>
    <xf numFmtId="0" fontId="4" fillId="0" borderId="0" xfId="4" applyFont="1" applyBorder="1" applyAlignment="1">
      <alignment horizontal="center"/>
    </xf>
    <xf numFmtId="0" fontId="4" fillId="0" borderId="0" xfId="4" applyFont="1" applyBorder="1"/>
    <xf numFmtId="0" fontId="4" fillId="0" borderId="0" xfId="4" applyFont="1" applyBorder="1" applyAlignment="1">
      <alignment horizontal="right"/>
    </xf>
    <xf numFmtId="0" fontId="7" fillId="0" borderId="0" xfId="4" applyFont="1" applyBorder="1" applyAlignment="1">
      <alignment horizontal="left"/>
    </xf>
    <xf numFmtId="14" fontId="5" fillId="0" borderId="0" xfId="4" quotePrefix="1" applyNumberFormat="1" applyFont="1" applyProtection="1">
      <protection locked="0"/>
    </xf>
    <xf numFmtId="0" fontId="4" fillId="0" borderId="0" xfId="5" applyFont="1" applyBorder="1" applyAlignment="1">
      <alignment horizontal="center"/>
    </xf>
    <xf numFmtId="1" fontId="4" fillId="0" borderId="0" xfId="5" applyNumberFormat="1" applyFont="1" applyBorder="1" applyAlignment="1">
      <alignment horizontal="center"/>
    </xf>
    <xf numFmtId="0" fontId="6" fillId="0" borderId="0" xfId="4" applyFont="1" applyAlignment="1" applyProtection="1">
      <alignment horizontal="left"/>
      <protection locked="0"/>
    </xf>
    <xf numFmtId="0" fontId="4" fillId="0" borderId="0" xfId="5" applyFont="1"/>
    <xf numFmtId="0" fontId="4" fillId="0" borderId="0" xfId="4" applyFont="1" applyAlignment="1">
      <alignment horizontal="right"/>
    </xf>
    <xf numFmtId="0" fontId="7" fillId="0" borderId="0" xfId="4" applyFont="1" applyAlignment="1">
      <alignment horizontal="left"/>
    </xf>
    <xf numFmtId="0" fontId="7" fillId="0" borderId="0" xfId="4" applyFont="1"/>
    <xf numFmtId="0" fontId="7" fillId="0" borderId="0" xfId="4" quotePrefix="1" applyFont="1" applyAlignment="1">
      <alignment vertical="center"/>
    </xf>
    <xf numFmtId="0" fontId="7" fillId="0" borderId="0" xfId="4" applyFont="1" applyAlignment="1">
      <alignment vertical="center"/>
    </xf>
    <xf numFmtId="0" fontId="4" fillId="0" borderId="0" xfId="4" applyFont="1" applyAlignment="1">
      <alignment horizontal="center"/>
    </xf>
    <xf numFmtId="0" fontId="7" fillId="0" borderId="0" xfId="4" applyFont="1" applyAlignment="1">
      <alignment horizontal="right"/>
    </xf>
    <xf numFmtId="0" fontId="8" fillId="0" borderId="0" xfId="4" applyFont="1"/>
    <xf numFmtId="0" fontId="9" fillId="0" borderId="0" xfId="4" applyFont="1"/>
    <xf numFmtId="0" fontId="8" fillId="0" borderId="0" xfId="4" applyFont="1" applyBorder="1" applyAlignment="1">
      <alignment horizontal="center"/>
    </xf>
    <xf numFmtId="0" fontId="8" fillId="0" borderId="0" xfId="4" applyFont="1" applyBorder="1"/>
    <xf numFmtId="0" fontId="10" fillId="0" borderId="0" xfId="4" applyFont="1"/>
    <xf numFmtId="0" fontId="4" fillId="0" borderId="0" xfId="4" applyFont="1" applyBorder="1" applyAlignment="1"/>
    <xf numFmtId="164" fontId="4" fillId="0" borderId="0" xfId="5" applyNumberFormat="1" applyFont="1" applyBorder="1" applyAlignment="1">
      <alignment horizontal="center"/>
    </xf>
    <xf numFmtId="0" fontId="10" fillId="0" borderId="0" xfId="4" applyFont="1" applyBorder="1" applyAlignment="1"/>
    <xf numFmtId="0" fontId="11" fillId="0" borderId="0" xfId="6" applyFont="1" applyBorder="1" applyAlignment="1" applyProtection="1">
      <alignment horizontal="center"/>
    </xf>
    <xf numFmtId="0" fontId="19" fillId="0" borderId="0" xfId="6" applyFont="1" applyBorder="1" applyAlignment="1" applyProtection="1">
      <alignment horizontal="center"/>
      <protection locked="0"/>
    </xf>
    <xf numFmtId="0" fontId="4" fillId="0" borderId="0" xfId="4" applyFont="1" applyBorder="1" applyAlignment="1">
      <alignment horizontal="left" vertical="top" wrapText="1"/>
    </xf>
    <xf numFmtId="0" fontId="11" fillId="0" borderId="0" xfId="6" applyBorder="1" applyAlignment="1" applyProtection="1">
      <alignment horizontal="center"/>
    </xf>
    <xf numFmtId="0" fontId="4" fillId="0" borderId="0" xfId="4" applyFont="1" applyBorder="1" applyAlignment="1">
      <alignment horizontal="left" vertical="top" wrapText="1"/>
    </xf>
    <xf numFmtId="0" fontId="4" fillId="0" borderId="0" xfId="4" applyFont="1" applyBorder="1" applyAlignment="1">
      <alignment horizontal="left" wrapText="1"/>
    </xf>
    <xf numFmtId="0" fontId="11" fillId="0" borderId="0" xfId="6" applyBorder="1" applyAlignment="1" applyProtection="1">
      <alignment horizontal="center"/>
    </xf>
    <xf numFmtId="0" fontId="20" fillId="0" borderId="0" xfId="7" applyFont="1" applyBorder="1" applyAlignment="1" applyProtection="1">
      <alignment horizontal="center"/>
    </xf>
    <xf numFmtId="0" fontId="21" fillId="0" borderId="0" xfId="7" applyBorder="1" applyAlignment="1">
      <alignment horizontal="center"/>
    </xf>
  </cellXfs>
  <cellStyles count="8">
    <cellStyle name="Hyperlink 2" xfId="6"/>
    <cellStyle name="Hyperlink 3" xfId="7"/>
    <cellStyle name="Normal" xfId="0" builtinId="0"/>
    <cellStyle name="Normal 2" xfId="1"/>
    <cellStyle name="Normal 2 2" xfId="2"/>
    <cellStyle name="Normal 2 2 2" xfId="4"/>
    <cellStyle name="Normal 4" xfId="3"/>
    <cellStyle name="Normal 4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7" name="Group 6"/>
        <xdr:cNvGrpSpPr/>
      </xdr:nvGrpSpPr>
      <xdr:grpSpPr>
        <a:xfrm>
          <a:off x="40822" y="1295880"/>
          <a:ext cx="2500112" cy="642297"/>
          <a:chOff x="40822" y="1267641"/>
          <a:chExt cx="2570933" cy="630195"/>
        </a:xfrm>
      </xdr:grpSpPr>
      <xdr:pic>
        <xdr:nvPicPr>
          <xdr:cNvPr id="8" name="Picture 7">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9" name="Picture 8"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tabSelected="1" view="pageBreakPreview" zoomScale="70" zoomScaleNormal="100" zoomScaleSheetLayoutView="70" workbookViewId="0"/>
  </sheetViews>
  <sheetFormatPr defaultColWidth="9.109375" defaultRowHeight="15.6" x14ac:dyDescent="0.3"/>
  <cols>
    <col min="1" max="2" width="9.109375" style="108"/>
    <col min="3" max="3" width="10.6640625" style="108" bestFit="1" customWidth="1"/>
    <col min="4" max="11" width="9.109375" style="108"/>
    <col min="12" max="12" width="5.44140625" style="91" customWidth="1"/>
    <col min="13" max="17" width="5.33203125" style="97" customWidth="1"/>
    <col min="18" max="19" width="5.33203125" style="98" customWidth="1"/>
    <col min="20" max="25" width="9.109375" style="111"/>
    <col min="26" max="16384" width="9.109375" style="108"/>
  </cols>
  <sheetData>
    <row r="1" spans="1:25" s="91" customFormat="1" ht="13.8" x14ac:dyDescent="0.3">
      <c r="A1" s="87"/>
      <c r="B1" s="88" t="s">
        <v>18</v>
      </c>
      <c r="C1" s="89" t="s">
        <v>17</v>
      </c>
      <c r="D1" s="87"/>
      <c r="E1" s="87"/>
      <c r="F1" s="88" t="s">
        <v>30</v>
      </c>
      <c r="G1" s="90"/>
      <c r="H1" s="87"/>
      <c r="I1" s="87"/>
      <c r="J1" s="87"/>
      <c r="K1" s="87"/>
      <c r="M1" s="92"/>
      <c r="N1" s="92"/>
      <c r="O1" s="92"/>
      <c r="P1" s="92"/>
      <c r="Q1" s="92"/>
      <c r="R1" s="92"/>
      <c r="S1" s="92"/>
      <c r="T1" s="93"/>
      <c r="U1" s="93"/>
      <c r="V1" s="93"/>
      <c r="W1" s="94"/>
      <c r="X1" s="95"/>
      <c r="Y1" s="93"/>
    </row>
    <row r="2" spans="1:25" s="91" customFormat="1" ht="13.8" x14ac:dyDescent="0.3">
      <c r="A2" s="87"/>
      <c r="B2" s="88" t="s">
        <v>19</v>
      </c>
      <c r="C2" s="89" t="s">
        <v>20</v>
      </c>
      <c r="D2" s="87"/>
      <c r="E2" s="87"/>
      <c r="F2" s="88" t="s">
        <v>21</v>
      </c>
      <c r="G2" s="89"/>
      <c r="H2" s="87"/>
      <c r="I2" s="87"/>
      <c r="J2" s="87"/>
      <c r="K2" s="87"/>
      <c r="M2" s="92"/>
      <c r="N2" s="92"/>
      <c r="O2" s="92"/>
      <c r="P2" s="92"/>
      <c r="Q2" s="92"/>
      <c r="R2" s="92"/>
      <c r="S2" s="92"/>
      <c r="T2" s="93"/>
      <c r="U2" s="93"/>
      <c r="V2" s="93"/>
      <c r="W2" s="94"/>
      <c r="X2" s="95"/>
      <c r="Y2" s="93"/>
    </row>
    <row r="3" spans="1:25" s="91" customFormat="1" ht="13.8" x14ac:dyDescent="0.3">
      <c r="A3" s="87"/>
      <c r="B3" s="88" t="s">
        <v>0</v>
      </c>
      <c r="C3" s="96"/>
      <c r="D3" s="87"/>
      <c r="E3" s="87"/>
      <c r="F3" s="88" t="s">
        <v>1</v>
      </c>
      <c r="G3" s="89"/>
      <c r="H3" s="87"/>
      <c r="I3" s="87"/>
      <c r="J3" s="87"/>
      <c r="K3" s="87"/>
      <c r="M3" s="92"/>
      <c r="N3" s="92"/>
      <c r="O3" s="92"/>
      <c r="P3" s="92"/>
      <c r="Q3" s="92"/>
      <c r="R3" s="92"/>
      <c r="S3" s="92"/>
      <c r="T3" s="93"/>
      <c r="U3" s="93"/>
      <c r="V3" s="93"/>
      <c r="W3" s="94"/>
      <c r="X3" s="95"/>
      <c r="Y3" s="93"/>
    </row>
    <row r="4" spans="1:25" s="91" customFormat="1" ht="13.8" x14ac:dyDescent="0.3">
      <c r="A4" s="87"/>
      <c r="B4" s="88" t="s">
        <v>33</v>
      </c>
      <c r="C4" s="90"/>
      <c r="D4" s="87"/>
      <c r="E4" s="87"/>
      <c r="F4" s="88" t="s">
        <v>34</v>
      </c>
      <c r="G4" s="89" t="s">
        <v>35</v>
      </c>
      <c r="H4" s="87"/>
      <c r="I4" s="87"/>
      <c r="J4" s="87"/>
      <c r="K4" s="87"/>
      <c r="M4" s="92"/>
      <c r="N4" s="92"/>
      <c r="O4" s="92"/>
      <c r="P4" s="92"/>
      <c r="Q4" s="97"/>
      <c r="R4" s="98"/>
      <c r="S4" s="98"/>
      <c r="T4" s="93"/>
      <c r="U4" s="93"/>
      <c r="V4" s="93"/>
      <c r="W4" s="94"/>
      <c r="X4" s="95"/>
      <c r="Y4" s="93"/>
    </row>
    <row r="5" spans="1:25" s="91" customFormat="1" ht="13.8" x14ac:dyDescent="0.3">
      <c r="A5" s="87"/>
      <c r="B5" s="88" t="s">
        <v>36</v>
      </c>
      <c r="C5" s="90"/>
      <c r="D5" s="87"/>
      <c r="E5" s="88"/>
      <c r="F5" s="87"/>
      <c r="G5" s="87"/>
      <c r="H5" s="87"/>
      <c r="I5" s="87"/>
      <c r="J5" s="87"/>
      <c r="K5" s="87"/>
      <c r="M5" s="92"/>
      <c r="N5" s="92"/>
      <c r="O5" s="92"/>
      <c r="P5" s="92"/>
      <c r="Q5" s="97"/>
      <c r="R5" s="98"/>
      <c r="S5" s="98"/>
      <c r="T5" s="93"/>
      <c r="U5" s="93"/>
      <c r="V5" s="93"/>
      <c r="W5" s="94"/>
      <c r="X5" s="95"/>
      <c r="Y5" s="93"/>
    </row>
    <row r="6" spans="1:25" s="91" customFormat="1" ht="13.8" x14ac:dyDescent="0.3">
      <c r="A6" s="87"/>
      <c r="B6" s="87" t="s">
        <v>22</v>
      </c>
      <c r="C6" s="99"/>
      <c r="D6" s="87"/>
      <c r="E6" s="87"/>
      <c r="F6" s="87"/>
      <c r="G6" s="87"/>
      <c r="H6" s="87"/>
      <c r="I6" s="87"/>
      <c r="J6" s="87"/>
      <c r="K6" s="87"/>
      <c r="M6" s="92"/>
      <c r="N6" s="92"/>
      <c r="O6" s="92"/>
      <c r="P6" s="92"/>
      <c r="Q6" s="97"/>
      <c r="R6" s="98"/>
      <c r="S6" s="98"/>
      <c r="T6" s="93"/>
      <c r="U6" s="93"/>
      <c r="V6" s="93"/>
      <c r="W6" s="94"/>
      <c r="X6" s="95"/>
      <c r="Y6" s="93"/>
    </row>
    <row r="7" spans="1:25" s="91" customFormat="1" ht="13.8" x14ac:dyDescent="0.3">
      <c r="A7" s="87"/>
      <c r="B7" s="87"/>
      <c r="C7" s="87"/>
      <c r="D7" s="87"/>
      <c r="E7" s="87"/>
      <c r="F7" s="87"/>
      <c r="G7" s="87"/>
      <c r="H7" s="87"/>
      <c r="I7" s="87"/>
      <c r="J7" s="87"/>
      <c r="K7" s="87"/>
      <c r="M7" s="92"/>
      <c r="N7" s="92"/>
      <c r="O7" s="92"/>
      <c r="P7" s="92"/>
      <c r="Q7" s="97"/>
      <c r="R7" s="98"/>
      <c r="S7" s="98"/>
      <c r="T7" s="93"/>
      <c r="U7" s="93"/>
      <c r="V7" s="93"/>
      <c r="W7" s="94"/>
      <c r="X7" s="95"/>
      <c r="Y7" s="93"/>
    </row>
    <row r="8" spans="1:25" s="91" customFormat="1" ht="13.8" x14ac:dyDescent="0.3">
      <c r="A8" s="100"/>
      <c r="E8" s="101"/>
      <c r="F8" s="102"/>
      <c r="H8" s="103"/>
      <c r="I8" s="101"/>
      <c r="J8" s="104"/>
      <c r="K8" s="105"/>
      <c r="L8" s="106"/>
      <c r="M8" s="92"/>
      <c r="N8" s="92"/>
      <c r="O8" s="92"/>
      <c r="P8" s="92"/>
      <c r="Q8" s="97"/>
      <c r="R8" s="98"/>
      <c r="S8" s="98"/>
      <c r="T8" s="93"/>
      <c r="U8" s="93"/>
      <c r="V8" s="93"/>
      <c r="W8" s="93"/>
      <c r="X8" s="93"/>
      <c r="Y8" s="93"/>
    </row>
    <row r="9" spans="1:25" s="91" customFormat="1" ht="13.8" x14ac:dyDescent="0.3">
      <c r="E9" s="101"/>
      <c r="F9" s="103"/>
      <c r="H9" s="103"/>
      <c r="I9" s="101"/>
      <c r="J9" s="105"/>
      <c r="K9" s="105"/>
      <c r="L9" s="106"/>
      <c r="M9" s="92"/>
      <c r="N9" s="92"/>
      <c r="O9" s="92"/>
      <c r="P9" s="92"/>
      <c r="Q9" s="97"/>
      <c r="R9" s="98"/>
      <c r="S9" s="98"/>
      <c r="T9" s="93"/>
      <c r="U9" s="93"/>
      <c r="V9" s="93"/>
      <c r="W9" s="93"/>
      <c r="X9" s="93"/>
      <c r="Y9" s="93"/>
    </row>
    <row r="10" spans="1:25" s="91" customFormat="1" ht="13.8" x14ac:dyDescent="0.3">
      <c r="E10" s="101"/>
      <c r="F10" s="103"/>
      <c r="H10" s="103"/>
      <c r="I10" s="101"/>
      <c r="J10" s="102"/>
      <c r="K10" s="103"/>
      <c r="L10" s="106"/>
      <c r="M10" s="92"/>
      <c r="N10" s="92"/>
      <c r="O10" s="92"/>
      <c r="P10" s="92"/>
      <c r="Q10" s="97"/>
      <c r="R10" s="98"/>
      <c r="S10" s="98"/>
      <c r="T10" s="93"/>
      <c r="U10" s="93"/>
      <c r="V10" s="93"/>
      <c r="W10" s="93"/>
      <c r="X10" s="93"/>
      <c r="Y10" s="93"/>
    </row>
    <row r="11" spans="1:25" s="91" customFormat="1" ht="13.8" x14ac:dyDescent="0.3">
      <c r="E11" s="101"/>
      <c r="F11" s="103"/>
      <c r="I11" s="107"/>
      <c r="J11" s="102"/>
      <c r="M11" s="92"/>
      <c r="N11" s="92"/>
      <c r="O11" s="92"/>
      <c r="P11" s="92"/>
      <c r="Q11" s="92"/>
      <c r="R11" s="92"/>
      <c r="S11" s="92"/>
      <c r="T11" s="93"/>
      <c r="U11" s="93"/>
      <c r="V11" s="93"/>
      <c r="W11" s="93"/>
      <c r="X11" s="93"/>
      <c r="Y11" s="93"/>
    </row>
    <row r="12" spans="1:25" x14ac:dyDescent="0.3">
      <c r="C12" s="109" t="str">
        <f>G4</f>
        <v>IMPORTANT INFORMATION</v>
      </c>
      <c r="M12" s="92"/>
      <c r="N12" s="92"/>
      <c r="O12" s="92"/>
      <c r="P12" s="92"/>
      <c r="Q12" s="110"/>
      <c r="R12" s="110"/>
      <c r="S12" s="110"/>
    </row>
    <row r="13" spans="1:25" s="91" customFormat="1" ht="13.8" x14ac:dyDescent="0.3">
      <c r="M13" s="92"/>
      <c r="N13" s="92"/>
      <c r="O13" s="92"/>
      <c r="P13" s="92"/>
      <c r="Q13" s="92"/>
      <c r="R13" s="92"/>
      <c r="S13" s="92"/>
      <c r="T13" s="93"/>
      <c r="U13" s="93"/>
      <c r="V13" s="93"/>
      <c r="W13" s="93"/>
      <c r="X13" s="93"/>
      <c r="Y13" s="93"/>
    </row>
    <row r="14" spans="1:25" s="91" customFormat="1" ht="13.8" x14ac:dyDescent="0.3">
      <c r="B14" s="112" t="s">
        <v>38</v>
      </c>
      <c r="M14" s="92"/>
      <c r="N14" s="92"/>
      <c r="O14" s="92"/>
      <c r="P14" s="92"/>
      <c r="Q14" s="92"/>
      <c r="R14" s="92"/>
      <c r="S14" s="92"/>
      <c r="T14" s="93"/>
      <c r="U14" s="93"/>
      <c r="V14" s="93"/>
      <c r="W14" s="93"/>
      <c r="X14" s="93"/>
      <c r="Y14" s="93"/>
    </row>
    <row r="15" spans="1:25" s="91" customFormat="1" ht="13.8" x14ac:dyDescent="0.3">
      <c r="A15" s="113"/>
      <c r="K15" s="113"/>
      <c r="M15" s="97"/>
      <c r="N15" s="97"/>
      <c r="O15" s="97"/>
      <c r="P15" s="97"/>
      <c r="Q15" s="97"/>
      <c r="R15" s="98"/>
      <c r="S15" s="98"/>
      <c r="T15" s="93"/>
      <c r="U15" s="93"/>
      <c r="V15" s="93"/>
      <c r="W15" s="93"/>
      <c r="X15" s="93"/>
      <c r="Y15" s="93"/>
    </row>
    <row r="16" spans="1:25" s="91" customFormat="1" ht="12.75" customHeight="1" x14ac:dyDescent="0.3">
      <c r="B16" s="120" t="s">
        <v>81</v>
      </c>
      <c r="C16" s="120"/>
      <c r="D16" s="120"/>
      <c r="E16" s="120"/>
      <c r="F16" s="120"/>
      <c r="G16" s="120"/>
      <c r="H16" s="120"/>
      <c r="I16" s="120"/>
      <c r="J16" s="120"/>
      <c r="M16" s="97"/>
      <c r="N16" s="97"/>
      <c r="O16" s="97"/>
      <c r="P16" s="97"/>
      <c r="Q16" s="97"/>
      <c r="R16" s="98"/>
      <c r="S16" s="98"/>
      <c r="T16" s="93"/>
      <c r="U16" s="93"/>
      <c r="V16" s="93"/>
      <c r="W16" s="93"/>
      <c r="X16" s="93"/>
      <c r="Y16" s="93"/>
    </row>
    <row r="17" spans="1:25" s="91" customFormat="1" ht="13.8" x14ac:dyDescent="0.3">
      <c r="B17" s="120"/>
      <c r="C17" s="120"/>
      <c r="D17" s="120"/>
      <c r="E17" s="120"/>
      <c r="F17" s="120"/>
      <c r="G17" s="120"/>
      <c r="H17" s="120"/>
      <c r="I17" s="120"/>
      <c r="J17" s="120"/>
      <c r="M17" s="97"/>
      <c r="N17" s="97"/>
      <c r="O17" s="97"/>
      <c r="P17" s="97"/>
      <c r="Q17" s="97"/>
      <c r="R17" s="98"/>
      <c r="S17" s="98"/>
      <c r="T17" s="93"/>
      <c r="U17" s="93"/>
      <c r="V17" s="93"/>
      <c r="W17" s="93"/>
      <c r="X17" s="93"/>
      <c r="Y17" s="93"/>
    </row>
    <row r="18" spans="1:25" s="91" customFormat="1" ht="13.8" x14ac:dyDescent="0.3">
      <c r="B18" s="120"/>
      <c r="C18" s="120"/>
      <c r="D18" s="120"/>
      <c r="E18" s="120"/>
      <c r="F18" s="120"/>
      <c r="G18" s="120"/>
      <c r="H18" s="120"/>
      <c r="I18" s="120"/>
      <c r="J18" s="120"/>
      <c r="M18" s="97"/>
      <c r="N18" s="97"/>
      <c r="O18" s="97"/>
      <c r="P18" s="97"/>
      <c r="Q18" s="97"/>
      <c r="R18" s="98"/>
      <c r="S18" s="98"/>
      <c r="T18" s="93"/>
      <c r="U18" s="93"/>
      <c r="V18" s="93"/>
      <c r="W18" s="93"/>
      <c r="X18" s="93"/>
      <c r="Y18" s="93"/>
    </row>
    <row r="19" spans="1:25" s="91" customFormat="1" ht="13.8" x14ac:dyDescent="0.3">
      <c r="B19" s="120"/>
      <c r="C19" s="120"/>
      <c r="D19" s="120"/>
      <c r="E19" s="120"/>
      <c r="F19" s="120"/>
      <c r="G19" s="120"/>
      <c r="H19" s="120"/>
      <c r="I19" s="120"/>
      <c r="J19" s="120"/>
      <c r="M19" s="97"/>
      <c r="N19" s="97"/>
      <c r="O19" s="97"/>
      <c r="P19" s="97"/>
      <c r="Q19" s="97"/>
      <c r="R19" s="98"/>
      <c r="S19" s="98"/>
      <c r="T19" s="93"/>
      <c r="U19" s="93"/>
      <c r="V19" s="93"/>
      <c r="W19" s="93"/>
      <c r="X19" s="93"/>
      <c r="Y19" s="93"/>
    </row>
    <row r="20" spans="1:25" s="91" customFormat="1" ht="12.75" customHeight="1" x14ac:dyDescent="0.3">
      <c r="A20" s="113"/>
      <c r="B20" s="115" t="s">
        <v>79</v>
      </c>
      <c r="C20" s="113"/>
      <c r="D20" s="113"/>
      <c r="E20" s="113"/>
      <c r="F20" s="113"/>
      <c r="G20" s="113"/>
      <c r="H20" s="113"/>
      <c r="I20" s="113"/>
      <c r="J20" s="113"/>
      <c r="K20" s="113"/>
      <c r="M20" s="97"/>
      <c r="N20" s="97"/>
      <c r="O20" s="97"/>
      <c r="P20" s="97"/>
      <c r="Q20" s="97"/>
      <c r="R20" s="98"/>
      <c r="S20" s="98"/>
      <c r="T20" s="93"/>
      <c r="U20" s="93"/>
      <c r="V20" s="93"/>
      <c r="W20" s="93"/>
      <c r="X20" s="93"/>
      <c r="Y20" s="93"/>
    </row>
    <row r="21" spans="1:25" s="91" customFormat="1" ht="13.8" x14ac:dyDescent="0.3">
      <c r="A21" s="113"/>
      <c r="B21" s="115"/>
      <c r="C21" s="113"/>
      <c r="D21" s="113"/>
      <c r="E21" s="113"/>
      <c r="F21" s="113"/>
      <c r="G21" s="113"/>
      <c r="H21" s="113"/>
      <c r="I21" s="113"/>
      <c r="J21" s="113"/>
      <c r="K21" s="113"/>
      <c r="M21" s="97"/>
      <c r="N21" s="97"/>
      <c r="O21" s="97"/>
      <c r="P21" s="97"/>
      <c r="Q21" s="97"/>
      <c r="R21" s="98"/>
      <c r="S21" s="98"/>
      <c r="T21" s="93"/>
      <c r="U21" s="93"/>
      <c r="V21" s="93"/>
      <c r="W21" s="93"/>
      <c r="X21" s="93"/>
      <c r="Y21" s="93"/>
    </row>
    <row r="22" spans="1:25" s="91" customFormat="1" ht="13.8" x14ac:dyDescent="0.3">
      <c r="A22" s="113"/>
      <c r="B22" s="120" t="s">
        <v>82</v>
      </c>
      <c r="C22" s="120"/>
      <c r="D22" s="120"/>
      <c r="E22" s="120"/>
      <c r="F22" s="120"/>
      <c r="G22" s="120"/>
      <c r="H22" s="120"/>
      <c r="I22" s="120"/>
      <c r="J22" s="120"/>
      <c r="K22" s="113"/>
      <c r="M22" s="97"/>
      <c r="N22" s="97"/>
      <c r="O22" s="97"/>
      <c r="P22" s="97"/>
      <c r="Q22" s="97"/>
      <c r="R22" s="98"/>
      <c r="S22" s="98"/>
      <c r="T22" s="93"/>
      <c r="U22" s="93"/>
      <c r="V22" s="93"/>
      <c r="W22" s="93"/>
      <c r="X22" s="93"/>
      <c r="Y22" s="93"/>
    </row>
    <row r="23" spans="1:25" s="91" customFormat="1" ht="13.8" x14ac:dyDescent="0.3">
      <c r="A23" s="113"/>
      <c r="B23" s="120"/>
      <c r="C23" s="120"/>
      <c r="D23" s="120"/>
      <c r="E23" s="120"/>
      <c r="F23" s="120"/>
      <c r="G23" s="120"/>
      <c r="H23" s="120"/>
      <c r="I23" s="120"/>
      <c r="J23" s="120"/>
      <c r="K23" s="113"/>
      <c r="M23" s="97"/>
      <c r="N23" s="97"/>
      <c r="O23" s="97"/>
      <c r="P23" s="97"/>
      <c r="Q23" s="97"/>
      <c r="R23" s="98"/>
      <c r="S23" s="114"/>
      <c r="T23" s="93"/>
      <c r="U23" s="93"/>
      <c r="V23" s="93"/>
      <c r="W23" s="93"/>
      <c r="X23" s="93"/>
      <c r="Y23" s="93"/>
    </row>
    <row r="24" spans="1:25" s="91" customFormat="1" ht="13.8" x14ac:dyDescent="0.3">
      <c r="A24" s="113"/>
      <c r="B24" s="120"/>
      <c r="C24" s="120"/>
      <c r="D24" s="120"/>
      <c r="E24" s="120"/>
      <c r="F24" s="120"/>
      <c r="G24" s="120"/>
      <c r="H24" s="120"/>
      <c r="I24" s="120"/>
      <c r="J24" s="120"/>
      <c r="K24" s="113"/>
      <c r="M24" s="97"/>
      <c r="N24" s="97"/>
      <c r="O24" s="97"/>
      <c r="P24" s="97"/>
      <c r="Q24" s="97"/>
      <c r="R24" s="98"/>
      <c r="S24" s="114"/>
      <c r="T24" s="93"/>
      <c r="U24" s="93"/>
      <c r="V24" s="93"/>
      <c r="W24" s="93"/>
      <c r="X24" s="93"/>
      <c r="Y24" s="93"/>
    </row>
    <row r="25" spans="1:25" s="91" customFormat="1" ht="12.75" customHeight="1" x14ac:dyDescent="0.3">
      <c r="A25" s="113"/>
      <c r="B25" s="118"/>
      <c r="C25" s="118"/>
      <c r="D25" s="118"/>
      <c r="E25" s="118"/>
      <c r="F25" s="123" t="s">
        <v>92</v>
      </c>
      <c r="G25" s="118"/>
      <c r="H25" s="118"/>
      <c r="I25" s="118"/>
      <c r="J25" s="118"/>
      <c r="K25" s="113"/>
      <c r="M25" s="97"/>
      <c r="N25" s="97"/>
      <c r="O25" s="97"/>
      <c r="P25" s="97"/>
      <c r="Q25" s="97"/>
      <c r="R25" s="98"/>
      <c r="S25" s="98"/>
      <c r="T25" s="93"/>
      <c r="U25" s="93"/>
      <c r="V25" s="93"/>
      <c r="W25" s="93"/>
      <c r="X25" s="93"/>
      <c r="Y25" s="93"/>
    </row>
    <row r="26" spans="1:25" s="91" customFormat="1" ht="13.8" x14ac:dyDescent="0.3">
      <c r="A26" s="113"/>
      <c r="B26" s="120" t="s">
        <v>83</v>
      </c>
      <c r="C26" s="120"/>
      <c r="D26" s="120"/>
      <c r="E26" s="120"/>
      <c r="F26" s="120"/>
      <c r="G26" s="120"/>
      <c r="H26" s="120"/>
      <c r="I26" s="120"/>
      <c r="J26" s="120"/>
      <c r="K26" s="113"/>
      <c r="M26" s="97"/>
      <c r="N26" s="97"/>
      <c r="O26" s="97"/>
      <c r="P26" s="97"/>
      <c r="Q26" s="97"/>
      <c r="R26" s="98"/>
      <c r="S26" s="98"/>
      <c r="T26" s="93"/>
      <c r="U26" s="93"/>
      <c r="V26" s="93"/>
      <c r="W26" s="93"/>
      <c r="X26" s="93"/>
      <c r="Y26" s="93"/>
    </row>
    <row r="27" spans="1:25" s="91" customFormat="1" ht="13.8" x14ac:dyDescent="0.3">
      <c r="A27" s="113"/>
      <c r="B27" s="120"/>
      <c r="C27" s="120"/>
      <c r="D27" s="120"/>
      <c r="E27" s="120"/>
      <c r="F27" s="120"/>
      <c r="G27" s="120"/>
      <c r="H27" s="120"/>
      <c r="I27" s="120"/>
      <c r="J27" s="120"/>
      <c r="K27" s="113"/>
      <c r="M27" s="97"/>
      <c r="N27" s="97"/>
      <c r="O27" s="97"/>
      <c r="P27" s="97"/>
      <c r="Q27" s="97"/>
      <c r="R27" s="98"/>
      <c r="S27" s="98"/>
      <c r="T27" s="93"/>
      <c r="U27" s="93"/>
      <c r="V27" s="93"/>
      <c r="W27" s="93"/>
      <c r="X27" s="93"/>
      <c r="Y27" s="93"/>
    </row>
    <row r="28" spans="1:25" s="91" customFormat="1" ht="13.8" x14ac:dyDescent="0.3">
      <c r="A28" s="113"/>
      <c r="B28" s="118"/>
      <c r="C28" s="118"/>
      <c r="D28" s="118"/>
      <c r="E28" s="118"/>
      <c r="F28" s="118"/>
      <c r="G28" s="118"/>
      <c r="H28" s="118"/>
      <c r="I28" s="118"/>
      <c r="J28" s="118"/>
      <c r="K28" s="113"/>
      <c r="M28" s="97"/>
      <c r="N28" s="97"/>
      <c r="O28" s="97"/>
      <c r="P28" s="97"/>
      <c r="Q28" s="97"/>
      <c r="R28" s="98"/>
      <c r="S28" s="98"/>
      <c r="T28" s="93"/>
      <c r="U28" s="93"/>
      <c r="V28" s="93"/>
      <c r="W28" s="93"/>
      <c r="X28" s="93"/>
      <c r="Y28" s="93"/>
    </row>
    <row r="29" spans="1:25" s="91" customFormat="1" ht="13.8" x14ac:dyDescent="0.3">
      <c r="A29" s="113"/>
      <c r="B29" s="120" t="s">
        <v>84</v>
      </c>
      <c r="C29" s="120"/>
      <c r="D29" s="120"/>
      <c r="E29" s="120"/>
      <c r="F29" s="120"/>
      <c r="G29" s="120"/>
      <c r="H29" s="120"/>
      <c r="I29" s="120"/>
      <c r="J29" s="120"/>
      <c r="K29" s="113"/>
      <c r="M29" s="97"/>
      <c r="N29" s="97"/>
      <c r="O29" s="97"/>
      <c r="P29" s="97"/>
      <c r="Q29" s="97"/>
      <c r="R29" s="98"/>
      <c r="S29" s="98"/>
      <c r="T29" s="93"/>
      <c r="U29" s="93"/>
      <c r="V29" s="93"/>
      <c r="W29" s="93"/>
      <c r="X29" s="93"/>
      <c r="Y29" s="93"/>
    </row>
    <row r="30" spans="1:25" s="91" customFormat="1" ht="13.8" x14ac:dyDescent="0.3">
      <c r="A30" s="113"/>
      <c r="B30" s="120"/>
      <c r="C30" s="120"/>
      <c r="D30" s="120"/>
      <c r="E30" s="120"/>
      <c r="F30" s="120"/>
      <c r="G30" s="120"/>
      <c r="H30" s="120"/>
      <c r="I30" s="120"/>
      <c r="J30" s="120"/>
      <c r="K30" s="113"/>
      <c r="M30" s="97"/>
      <c r="N30" s="97"/>
      <c r="O30" s="97"/>
      <c r="P30" s="97"/>
      <c r="Q30" s="97"/>
      <c r="R30" s="98"/>
      <c r="S30" s="98"/>
      <c r="T30" s="93"/>
      <c r="U30" s="93"/>
      <c r="V30" s="93"/>
      <c r="W30" s="93"/>
      <c r="X30" s="93"/>
      <c r="Y30" s="93"/>
    </row>
    <row r="31" spans="1:25" s="91" customFormat="1" ht="12.75" customHeight="1" x14ac:dyDescent="0.3">
      <c r="A31" s="113"/>
      <c r="B31" s="120"/>
      <c r="C31" s="120"/>
      <c r="D31" s="120"/>
      <c r="E31" s="120"/>
      <c r="F31" s="120"/>
      <c r="G31" s="120"/>
      <c r="H31" s="120"/>
      <c r="I31" s="120"/>
      <c r="J31" s="120"/>
      <c r="K31" s="113"/>
      <c r="M31" s="97"/>
      <c r="N31" s="97"/>
      <c r="O31" s="97"/>
      <c r="P31" s="97"/>
      <c r="Q31" s="97"/>
      <c r="R31" s="98"/>
      <c r="S31" s="98"/>
      <c r="T31" s="93"/>
      <c r="U31" s="93"/>
      <c r="V31" s="93"/>
      <c r="W31" s="93"/>
      <c r="X31" s="93"/>
      <c r="Y31" s="93"/>
    </row>
    <row r="32" spans="1:25" s="91" customFormat="1" ht="13.8" x14ac:dyDescent="0.3">
      <c r="A32" s="113"/>
      <c r="B32" s="120"/>
      <c r="C32" s="120"/>
      <c r="D32" s="120"/>
      <c r="E32" s="120"/>
      <c r="F32" s="120"/>
      <c r="G32" s="120"/>
      <c r="H32" s="120"/>
      <c r="I32" s="120"/>
      <c r="J32" s="120"/>
      <c r="K32" s="113"/>
      <c r="M32" s="97"/>
      <c r="N32" s="97"/>
      <c r="O32" s="97"/>
      <c r="P32" s="97"/>
      <c r="Q32" s="97"/>
      <c r="R32" s="98"/>
      <c r="S32" s="98"/>
      <c r="T32" s="93"/>
      <c r="U32" s="93"/>
      <c r="V32" s="93"/>
      <c r="W32" s="93"/>
      <c r="X32" s="93"/>
      <c r="Y32" s="93"/>
    </row>
    <row r="33" spans="1:25" s="91" customFormat="1" ht="12.75" customHeight="1" x14ac:dyDescent="0.3">
      <c r="A33" s="113"/>
      <c r="B33" s="120"/>
      <c r="C33" s="120"/>
      <c r="D33" s="120"/>
      <c r="E33" s="120"/>
      <c r="F33" s="120"/>
      <c r="G33" s="120"/>
      <c r="H33" s="120"/>
      <c r="I33" s="120"/>
      <c r="J33" s="120"/>
      <c r="K33" s="113"/>
      <c r="M33" s="97"/>
      <c r="N33" s="97"/>
      <c r="O33" s="97"/>
      <c r="P33" s="97"/>
      <c r="Q33" s="97"/>
      <c r="R33" s="98"/>
      <c r="S33" s="98"/>
      <c r="T33" s="93"/>
      <c r="U33" s="93"/>
      <c r="V33" s="93"/>
      <c r="W33" s="93"/>
      <c r="X33" s="93"/>
      <c r="Y33" s="93"/>
    </row>
    <row r="34" spans="1:25" s="91" customFormat="1" ht="13.8" x14ac:dyDescent="0.3">
      <c r="A34" s="113"/>
      <c r="B34" s="118"/>
      <c r="C34" s="118"/>
      <c r="D34" s="122" t="s">
        <v>39</v>
      </c>
      <c r="E34" s="122"/>
      <c r="F34" s="122"/>
      <c r="G34" s="122"/>
      <c r="H34" s="122"/>
      <c r="I34" s="118"/>
      <c r="J34" s="118"/>
      <c r="K34" s="113"/>
      <c r="M34" s="97"/>
      <c r="N34" s="97"/>
      <c r="O34" s="97"/>
      <c r="P34" s="97"/>
      <c r="Q34" s="97"/>
      <c r="R34" s="98"/>
      <c r="S34" s="114"/>
      <c r="T34" s="93"/>
      <c r="U34" s="93"/>
      <c r="V34" s="93"/>
      <c r="W34" s="93"/>
      <c r="X34" s="93"/>
      <c r="Y34" s="93"/>
    </row>
    <row r="35" spans="1:25" s="91" customFormat="1" ht="13.8" x14ac:dyDescent="0.3">
      <c r="A35" s="113"/>
      <c r="B35" s="113"/>
      <c r="C35" s="113"/>
      <c r="I35" s="113"/>
      <c r="J35" s="113"/>
      <c r="K35" s="113"/>
      <c r="M35" s="97"/>
      <c r="N35" s="97"/>
      <c r="O35" s="97"/>
      <c r="P35" s="97"/>
      <c r="Q35" s="97"/>
      <c r="R35" s="98"/>
      <c r="S35" s="114"/>
      <c r="T35" s="93"/>
      <c r="U35" s="93"/>
      <c r="V35" s="93"/>
      <c r="W35" s="93"/>
      <c r="X35" s="93"/>
      <c r="Y35" s="93"/>
    </row>
    <row r="36" spans="1:25" s="91" customFormat="1" ht="12.75" customHeight="1" x14ac:dyDescent="0.3">
      <c r="A36" s="113"/>
      <c r="B36" s="115" t="s">
        <v>40</v>
      </c>
      <c r="C36" s="113"/>
      <c r="D36" s="113"/>
      <c r="E36" s="113"/>
      <c r="F36" s="119"/>
      <c r="G36" s="113"/>
      <c r="H36" s="113"/>
      <c r="I36" s="113"/>
      <c r="J36" s="113"/>
      <c r="K36" s="113"/>
      <c r="M36" s="97"/>
      <c r="N36" s="97"/>
      <c r="O36" s="97"/>
      <c r="P36" s="97"/>
      <c r="Q36" s="97"/>
      <c r="R36" s="98"/>
      <c r="S36" s="98"/>
      <c r="T36" s="93"/>
      <c r="U36" s="93"/>
      <c r="V36" s="93"/>
      <c r="W36" s="93"/>
      <c r="X36" s="93"/>
      <c r="Y36" s="93"/>
    </row>
    <row r="37" spans="1:25" s="91" customFormat="1" ht="13.8" x14ac:dyDescent="0.3">
      <c r="A37" s="113"/>
      <c r="B37" s="115"/>
      <c r="C37" s="113"/>
      <c r="D37" s="113"/>
      <c r="E37" s="113"/>
      <c r="F37" s="119"/>
      <c r="G37" s="113"/>
      <c r="H37" s="113"/>
      <c r="I37" s="113"/>
      <c r="J37" s="113"/>
      <c r="K37" s="113"/>
      <c r="M37" s="97"/>
      <c r="N37" s="97"/>
      <c r="O37" s="97"/>
      <c r="P37" s="97"/>
      <c r="Q37" s="97"/>
      <c r="R37" s="98"/>
      <c r="S37" s="98"/>
      <c r="T37" s="93"/>
      <c r="U37" s="93"/>
      <c r="V37" s="93"/>
      <c r="W37" s="93"/>
      <c r="X37" s="93"/>
      <c r="Y37" s="93"/>
    </row>
    <row r="38" spans="1:25" s="91" customFormat="1" ht="13.8" x14ac:dyDescent="0.3">
      <c r="A38" s="113"/>
      <c r="B38" s="120" t="s">
        <v>85</v>
      </c>
      <c r="C38" s="120"/>
      <c r="D38" s="120"/>
      <c r="E38" s="120"/>
      <c r="F38" s="120"/>
      <c r="G38" s="120"/>
      <c r="H38" s="120"/>
      <c r="I38" s="120"/>
      <c r="J38" s="120"/>
      <c r="K38" s="113"/>
      <c r="M38" s="97"/>
      <c r="N38" s="97"/>
      <c r="O38" s="97"/>
      <c r="P38" s="97"/>
      <c r="Q38" s="97"/>
      <c r="R38" s="98"/>
      <c r="S38" s="98"/>
      <c r="T38" s="93"/>
      <c r="U38" s="93"/>
      <c r="V38" s="93"/>
      <c r="W38" s="93"/>
      <c r="X38" s="93"/>
      <c r="Y38" s="93"/>
    </row>
    <row r="39" spans="1:25" s="91" customFormat="1" ht="13.8" x14ac:dyDescent="0.3">
      <c r="A39" s="113"/>
      <c r="B39" s="120"/>
      <c r="C39" s="120"/>
      <c r="D39" s="120"/>
      <c r="E39" s="120"/>
      <c r="F39" s="120"/>
      <c r="G39" s="120"/>
      <c r="H39" s="120"/>
      <c r="I39" s="120"/>
      <c r="J39" s="120"/>
      <c r="K39" s="113"/>
      <c r="M39" s="97"/>
      <c r="N39" s="97"/>
      <c r="O39" s="97"/>
      <c r="P39" s="97"/>
      <c r="Q39" s="97"/>
      <c r="R39" s="98"/>
      <c r="S39" s="98"/>
      <c r="T39" s="93"/>
      <c r="U39" s="93"/>
      <c r="V39" s="93"/>
      <c r="W39" s="93"/>
      <c r="X39" s="93"/>
      <c r="Y39" s="93"/>
    </row>
    <row r="40" spans="1:25" s="91" customFormat="1" ht="13.8" x14ac:dyDescent="0.3">
      <c r="A40" s="113"/>
      <c r="B40" s="118"/>
      <c r="C40" s="118"/>
      <c r="D40" s="118"/>
      <c r="E40" s="118"/>
      <c r="F40" s="118"/>
      <c r="G40" s="118"/>
      <c r="H40" s="118"/>
      <c r="I40" s="118"/>
      <c r="J40" s="118"/>
      <c r="K40" s="113"/>
      <c r="M40" s="97"/>
      <c r="N40" s="97"/>
      <c r="O40" s="97"/>
      <c r="P40" s="97"/>
      <c r="Q40" s="97"/>
      <c r="R40" s="98"/>
      <c r="S40" s="98"/>
      <c r="T40" s="93"/>
      <c r="U40" s="93"/>
      <c r="V40" s="93"/>
      <c r="W40" s="93"/>
      <c r="X40" s="93"/>
      <c r="Y40" s="93"/>
    </row>
    <row r="41" spans="1:25" s="91" customFormat="1" ht="13.8" x14ac:dyDescent="0.3">
      <c r="A41" s="113"/>
      <c r="B41" s="120" t="s">
        <v>86</v>
      </c>
      <c r="C41" s="120"/>
      <c r="D41" s="120"/>
      <c r="E41" s="120"/>
      <c r="F41" s="120"/>
      <c r="G41" s="120"/>
      <c r="H41" s="120"/>
      <c r="I41" s="120"/>
      <c r="J41" s="120"/>
      <c r="K41" s="113"/>
      <c r="M41" s="97"/>
      <c r="N41" s="97"/>
      <c r="O41" s="97"/>
      <c r="P41" s="97"/>
      <c r="Q41" s="97"/>
      <c r="R41" s="98"/>
      <c r="S41" s="98"/>
      <c r="T41" s="93"/>
      <c r="U41" s="93"/>
      <c r="V41" s="93"/>
      <c r="W41" s="93"/>
      <c r="X41" s="93"/>
      <c r="Y41" s="93"/>
    </row>
    <row r="42" spans="1:25" s="91" customFormat="1" ht="13.8" x14ac:dyDescent="0.3">
      <c r="A42" s="113"/>
      <c r="B42" s="120"/>
      <c r="C42" s="120"/>
      <c r="D42" s="120"/>
      <c r="E42" s="120"/>
      <c r="F42" s="120"/>
      <c r="G42" s="120"/>
      <c r="H42" s="120"/>
      <c r="I42" s="120"/>
      <c r="J42" s="120"/>
      <c r="K42" s="113"/>
      <c r="M42" s="97"/>
      <c r="N42" s="97"/>
      <c r="O42" s="97"/>
      <c r="P42" s="97"/>
      <c r="Q42" s="97"/>
      <c r="R42" s="98"/>
      <c r="S42" s="98"/>
      <c r="T42" s="93"/>
      <c r="U42" s="93"/>
      <c r="V42" s="93"/>
      <c r="W42" s="93"/>
      <c r="X42" s="93"/>
      <c r="Y42" s="93"/>
    </row>
    <row r="43" spans="1:25" s="91" customFormat="1" ht="13.8" x14ac:dyDescent="0.3">
      <c r="A43" s="113"/>
      <c r="B43" s="120"/>
      <c r="C43" s="120"/>
      <c r="D43" s="120"/>
      <c r="E43" s="120"/>
      <c r="F43" s="120"/>
      <c r="G43" s="120"/>
      <c r="H43" s="120"/>
      <c r="I43" s="120"/>
      <c r="J43" s="120"/>
      <c r="K43" s="113"/>
      <c r="M43" s="97"/>
      <c r="N43" s="97"/>
      <c r="O43" s="97"/>
      <c r="P43" s="97"/>
      <c r="Q43" s="97"/>
      <c r="R43" s="98"/>
      <c r="S43" s="98"/>
      <c r="T43" s="93"/>
      <c r="U43" s="93"/>
      <c r="V43" s="93"/>
      <c r="W43" s="93"/>
      <c r="X43" s="93"/>
      <c r="Y43" s="93"/>
    </row>
    <row r="44" spans="1:25" s="91" customFormat="1" ht="13.8" x14ac:dyDescent="0.3">
      <c r="A44" s="113"/>
      <c r="B44" s="118"/>
      <c r="C44" s="118"/>
      <c r="D44" s="118"/>
      <c r="E44" s="118"/>
      <c r="F44" s="118"/>
      <c r="G44" s="118"/>
      <c r="H44" s="118"/>
      <c r="I44" s="118"/>
      <c r="J44" s="118"/>
      <c r="K44" s="113"/>
      <c r="M44" s="97"/>
      <c r="N44" s="97"/>
      <c r="O44" s="97"/>
      <c r="P44" s="97"/>
      <c r="Q44" s="97"/>
      <c r="R44" s="98"/>
      <c r="S44" s="98"/>
      <c r="T44" s="93"/>
      <c r="U44" s="93"/>
      <c r="V44" s="93"/>
      <c r="W44" s="93"/>
      <c r="X44" s="93"/>
      <c r="Y44" s="93"/>
    </row>
    <row r="45" spans="1:25" s="91" customFormat="1" ht="12.75" customHeight="1" x14ac:dyDescent="0.3">
      <c r="A45" s="113"/>
      <c r="B45" s="120" t="s">
        <v>80</v>
      </c>
      <c r="C45" s="120"/>
      <c r="D45" s="120"/>
      <c r="E45" s="120"/>
      <c r="F45" s="120"/>
      <c r="G45" s="120"/>
      <c r="H45" s="120"/>
      <c r="I45" s="120"/>
      <c r="J45" s="120"/>
      <c r="K45" s="113"/>
      <c r="M45" s="97"/>
      <c r="N45" s="97"/>
      <c r="O45" s="97"/>
      <c r="P45" s="97"/>
      <c r="Q45" s="97"/>
      <c r="R45" s="98"/>
      <c r="S45" s="98"/>
      <c r="T45" s="93"/>
      <c r="U45" s="93"/>
      <c r="V45" s="93"/>
      <c r="W45" s="93"/>
      <c r="X45" s="93"/>
      <c r="Y45" s="93"/>
    </row>
    <row r="46" spans="1:25" s="91" customFormat="1" ht="13.8" x14ac:dyDescent="0.3">
      <c r="A46" s="113"/>
      <c r="B46" s="120"/>
      <c r="C46" s="120"/>
      <c r="D46" s="120"/>
      <c r="E46" s="120"/>
      <c r="F46" s="120"/>
      <c r="G46" s="120"/>
      <c r="H46" s="120"/>
      <c r="I46" s="120"/>
      <c r="J46" s="120"/>
      <c r="K46" s="113"/>
      <c r="M46" s="97"/>
      <c r="N46" s="97"/>
      <c r="O46" s="97"/>
      <c r="P46" s="97"/>
      <c r="Q46" s="97"/>
      <c r="R46" s="98"/>
      <c r="S46" s="98"/>
      <c r="T46" s="93"/>
      <c r="U46" s="93"/>
      <c r="V46" s="93"/>
      <c r="W46" s="93"/>
      <c r="X46" s="93"/>
      <c r="Y46" s="93"/>
    </row>
    <row r="47" spans="1:25" s="91" customFormat="1" ht="13.8" x14ac:dyDescent="0.3">
      <c r="A47" s="113"/>
      <c r="B47" s="120"/>
      <c r="C47" s="120"/>
      <c r="D47" s="120"/>
      <c r="E47" s="120"/>
      <c r="F47" s="120"/>
      <c r="G47" s="120"/>
      <c r="H47" s="120"/>
      <c r="I47" s="120"/>
      <c r="J47" s="120"/>
      <c r="K47" s="113"/>
      <c r="M47" s="97"/>
      <c r="N47" s="97"/>
      <c r="O47" s="97"/>
      <c r="P47" s="97"/>
      <c r="Q47" s="97"/>
      <c r="R47" s="98"/>
      <c r="S47" s="98"/>
      <c r="T47" s="93"/>
      <c r="U47" s="93"/>
      <c r="V47" s="93"/>
      <c r="W47" s="93"/>
      <c r="X47" s="93"/>
      <c r="Y47" s="93"/>
    </row>
    <row r="48" spans="1:25" s="91" customFormat="1" ht="12.75" customHeight="1" x14ac:dyDescent="0.3">
      <c r="A48" s="113"/>
      <c r="B48" s="120"/>
      <c r="C48" s="120"/>
      <c r="D48" s="120"/>
      <c r="E48" s="120"/>
      <c r="F48" s="120"/>
      <c r="G48" s="120"/>
      <c r="H48" s="120"/>
      <c r="I48" s="120"/>
      <c r="J48" s="120"/>
      <c r="K48" s="113"/>
      <c r="M48" s="97"/>
      <c r="N48" s="97"/>
      <c r="O48" s="97"/>
      <c r="P48" s="97"/>
      <c r="Q48" s="97"/>
      <c r="R48" s="98"/>
      <c r="S48" s="98"/>
      <c r="T48" s="93"/>
      <c r="U48" s="93"/>
      <c r="V48" s="93"/>
      <c r="W48" s="93"/>
      <c r="X48" s="93"/>
      <c r="Y48" s="93"/>
    </row>
    <row r="49" spans="1:25" s="91" customFormat="1" ht="13.8" x14ac:dyDescent="0.3">
      <c r="A49" s="113"/>
      <c r="B49" s="113" t="s">
        <v>87</v>
      </c>
      <c r="C49" s="113"/>
      <c r="D49" s="113"/>
      <c r="E49" s="113"/>
      <c r="F49" s="113"/>
      <c r="G49" s="113"/>
      <c r="H49" s="113"/>
      <c r="I49" s="113"/>
      <c r="J49" s="113"/>
      <c r="K49" s="113"/>
      <c r="M49" s="97"/>
      <c r="N49" s="97"/>
      <c r="O49" s="97"/>
      <c r="P49" s="97"/>
      <c r="Q49" s="97"/>
      <c r="R49" s="98"/>
      <c r="S49" s="98"/>
      <c r="T49" s="93"/>
      <c r="U49" s="93"/>
      <c r="V49" s="93"/>
      <c r="W49" s="93"/>
      <c r="X49" s="93"/>
      <c r="Y49" s="93"/>
    </row>
    <row r="50" spans="1:25" s="91" customFormat="1" ht="13.8" x14ac:dyDescent="0.3">
      <c r="A50" s="113"/>
      <c r="B50" s="113"/>
      <c r="C50" s="113"/>
      <c r="D50" s="113"/>
      <c r="F50" s="123" t="s">
        <v>93</v>
      </c>
      <c r="G50" s="119"/>
      <c r="H50" s="113"/>
      <c r="I50" s="113"/>
      <c r="J50" s="113"/>
      <c r="K50" s="113"/>
      <c r="M50" s="97"/>
      <c r="N50" s="97"/>
      <c r="O50" s="97"/>
      <c r="P50" s="97"/>
      <c r="Q50" s="97"/>
      <c r="R50" s="98"/>
      <c r="S50" s="98"/>
      <c r="T50" s="93"/>
      <c r="U50" s="93"/>
      <c r="V50" s="93"/>
      <c r="W50" s="93"/>
      <c r="X50" s="93"/>
      <c r="Y50" s="93"/>
    </row>
    <row r="51" spans="1:25" s="91" customFormat="1" ht="13.8" x14ac:dyDescent="0.3">
      <c r="A51" s="113"/>
      <c r="B51" s="113"/>
      <c r="C51" s="113"/>
      <c r="D51" s="113"/>
      <c r="E51" s="113"/>
      <c r="F51" s="113"/>
      <c r="G51" s="113"/>
      <c r="H51" s="113"/>
      <c r="I51" s="113"/>
      <c r="J51" s="113"/>
      <c r="K51" s="113"/>
      <c r="M51" s="97"/>
      <c r="N51" s="97"/>
      <c r="O51" s="97"/>
      <c r="P51" s="97"/>
      <c r="Q51" s="97"/>
      <c r="R51" s="98"/>
      <c r="S51" s="98"/>
      <c r="T51" s="93"/>
      <c r="U51" s="93"/>
      <c r="V51" s="93"/>
      <c r="W51" s="93"/>
      <c r="X51" s="93"/>
      <c r="Y51" s="93"/>
    </row>
    <row r="52" spans="1:25" s="91" customFormat="1" ht="12.75" customHeight="1" x14ac:dyDescent="0.3">
      <c r="A52" s="113"/>
      <c r="B52" s="115" t="s">
        <v>88</v>
      </c>
      <c r="C52" s="113"/>
      <c r="D52" s="113"/>
      <c r="E52" s="113"/>
      <c r="F52" s="113"/>
      <c r="G52" s="113"/>
      <c r="H52" s="113"/>
      <c r="I52" s="113"/>
      <c r="J52" s="113"/>
      <c r="K52" s="113"/>
      <c r="M52" s="97"/>
      <c r="N52" s="97"/>
      <c r="O52" s="97"/>
      <c r="P52" s="97"/>
      <c r="Q52" s="97"/>
      <c r="R52" s="98"/>
      <c r="S52" s="98"/>
      <c r="T52" s="93"/>
      <c r="U52" s="93"/>
      <c r="V52" s="93"/>
      <c r="W52" s="93"/>
      <c r="X52" s="93"/>
      <c r="Y52" s="93"/>
    </row>
    <row r="53" spans="1:25" s="91" customFormat="1" ht="13.8" x14ac:dyDescent="0.3">
      <c r="A53" s="113"/>
      <c r="B53" s="113"/>
      <c r="C53" s="113"/>
      <c r="D53" s="113"/>
      <c r="E53" s="113"/>
      <c r="F53" s="113"/>
      <c r="G53" s="113"/>
      <c r="H53" s="113"/>
      <c r="I53" s="113"/>
      <c r="J53" s="113"/>
      <c r="K53" s="113"/>
      <c r="M53" s="97"/>
      <c r="N53" s="97"/>
      <c r="O53" s="97"/>
      <c r="P53" s="97"/>
      <c r="Q53" s="97"/>
      <c r="R53" s="98"/>
      <c r="S53" s="98"/>
      <c r="T53" s="93"/>
      <c r="U53" s="93"/>
      <c r="V53" s="93"/>
      <c r="W53" s="93"/>
      <c r="X53" s="93"/>
      <c r="Y53" s="93"/>
    </row>
    <row r="54" spans="1:25" s="91" customFormat="1" ht="13.8" x14ac:dyDescent="0.3">
      <c r="A54" s="113"/>
      <c r="B54" s="121" t="s">
        <v>89</v>
      </c>
      <c r="C54" s="121"/>
      <c r="D54" s="121"/>
      <c r="E54" s="121"/>
      <c r="F54" s="121"/>
      <c r="G54" s="121"/>
      <c r="H54" s="121"/>
      <c r="I54" s="121"/>
      <c r="J54" s="121"/>
      <c r="K54" s="113"/>
      <c r="M54" s="97"/>
      <c r="N54" s="97"/>
      <c r="O54" s="97"/>
      <c r="P54" s="97"/>
      <c r="Q54" s="97"/>
      <c r="R54" s="98"/>
      <c r="S54" s="98"/>
      <c r="T54" s="93"/>
      <c r="U54" s="93"/>
      <c r="V54" s="93"/>
      <c r="W54" s="93"/>
      <c r="X54" s="93"/>
      <c r="Y54" s="93"/>
    </row>
    <row r="55" spans="1:25" s="91" customFormat="1" ht="13.8" x14ac:dyDescent="0.3">
      <c r="A55" s="113"/>
      <c r="B55" s="121"/>
      <c r="C55" s="121"/>
      <c r="D55" s="121"/>
      <c r="E55" s="121"/>
      <c r="F55" s="121"/>
      <c r="G55" s="121"/>
      <c r="H55" s="121"/>
      <c r="I55" s="121"/>
      <c r="J55" s="121"/>
      <c r="K55" s="113"/>
      <c r="M55" s="97"/>
      <c r="N55" s="97"/>
      <c r="O55" s="97"/>
      <c r="P55" s="97"/>
      <c r="Q55" s="97"/>
      <c r="R55" s="98"/>
      <c r="S55" s="98"/>
      <c r="T55" s="93"/>
      <c r="U55" s="93"/>
      <c r="V55" s="93"/>
      <c r="W55" s="93"/>
      <c r="X55" s="93"/>
      <c r="Y55" s="93"/>
    </row>
    <row r="56" spans="1:25" s="91" customFormat="1" ht="13.8" x14ac:dyDescent="0.3">
      <c r="A56" s="113"/>
      <c r="B56" s="121"/>
      <c r="C56" s="121"/>
      <c r="D56" s="121"/>
      <c r="E56" s="121"/>
      <c r="F56" s="121"/>
      <c r="G56" s="121"/>
      <c r="H56" s="121"/>
      <c r="I56" s="121"/>
      <c r="J56" s="121"/>
      <c r="K56" s="113"/>
      <c r="M56" s="97"/>
      <c r="N56" s="97"/>
      <c r="O56"/>
      <c r="P56" s="97"/>
      <c r="Q56" s="97"/>
      <c r="R56" s="98"/>
      <c r="S56" s="98"/>
      <c r="T56" s="93"/>
      <c r="U56" s="93"/>
      <c r="V56" s="93"/>
      <c r="W56" s="93"/>
      <c r="X56" s="93"/>
      <c r="Y56" s="93"/>
    </row>
    <row r="57" spans="1:25" s="91" customFormat="1" ht="13.8" x14ac:dyDescent="0.3">
      <c r="A57" s="113"/>
      <c r="B57" s="113"/>
      <c r="C57" s="113"/>
      <c r="D57" s="113"/>
      <c r="F57" s="119"/>
      <c r="G57" s="113"/>
      <c r="H57" s="113"/>
      <c r="I57" s="113"/>
      <c r="J57" s="113"/>
      <c r="K57" s="113"/>
      <c r="M57" s="97"/>
      <c r="N57" s="97"/>
      <c r="O57" s="97"/>
      <c r="P57" s="97"/>
      <c r="Q57" s="97"/>
      <c r="R57" s="98"/>
      <c r="S57" s="98"/>
      <c r="T57" s="93"/>
      <c r="U57" s="93"/>
      <c r="V57" s="93"/>
      <c r="W57" s="93"/>
      <c r="X57" s="93"/>
      <c r="Y57" s="93"/>
    </row>
    <row r="58" spans="1:25" s="91" customFormat="1" ht="13.8" x14ac:dyDescent="0.3">
      <c r="A58" s="113"/>
      <c r="B58" s="113"/>
      <c r="C58" s="113"/>
      <c r="D58" s="113"/>
      <c r="E58" s="113"/>
      <c r="F58" s="113"/>
      <c r="G58" s="113"/>
      <c r="H58" s="113"/>
      <c r="I58" s="113"/>
      <c r="J58" s="113"/>
      <c r="K58" s="113"/>
      <c r="M58" s="97"/>
      <c r="N58" s="97"/>
      <c r="O58" s="97"/>
      <c r="P58" s="97"/>
      <c r="Q58" s="97"/>
      <c r="R58" s="98"/>
      <c r="S58" s="98"/>
      <c r="T58" s="93"/>
      <c r="U58" s="93"/>
      <c r="V58" s="93"/>
      <c r="W58" s="93"/>
      <c r="X58" s="93"/>
      <c r="Y58" s="93"/>
    </row>
    <row r="59" spans="1:25" s="91" customFormat="1" ht="13.8" x14ac:dyDescent="0.3">
      <c r="K59" s="113"/>
      <c r="M59" s="97"/>
      <c r="N59" s="97"/>
      <c r="O59" s="124"/>
      <c r="P59" s="97"/>
      <c r="Q59" s="97"/>
      <c r="R59" s="98"/>
      <c r="S59" s="98"/>
      <c r="T59" s="93"/>
      <c r="U59" s="93"/>
      <c r="V59" s="93"/>
      <c r="W59" s="93"/>
      <c r="X59" s="93"/>
      <c r="Y59" s="93"/>
    </row>
    <row r="60" spans="1:25" s="91" customFormat="1" ht="13.8" x14ac:dyDescent="0.3">
      <c r="A60" s="113"/>
      <c r="B60" s="113" t="s">
        <v>90</v>
      </c>
      <c r="C60" s="113"/>
      <c r="D60" s="113"/>
      <c r="E60" s="113"/>
      <c r="F60" s="113"/>
      <c r="G60" s="113"/>
      <c r="H60" s="113"/>
      <c r="I60" s="113"/>
      <c r="J60" s="113"/>
      <c r="K60" s="113"/>
      <c r="M60" s="97"/>
      <c r="N60" s="97"/>
      <c r="O60" s="97"/>
      <c r="P60" s="97"/>
      <c r="Q60" s="97"/>
      <c r="R60" s="98"/>
      <c r="S60" s="98"/>
      <c r="T60" s="93"/>
      <c r="U60" s="93"/>
      <c r="V60" s="93"/>
      <c r="W60" s="93"/>
      <c r="X60" s="93"/>
      <c r="Y60" s="93"/>
    </row>
    <row r="61" spans="1:25" s="91" customFormat="1" ht="13.8" x14ac:dyDescent="0.3">
      <c r="A61" s="113"/>
      <c r="C61" s="113"/>
      <c r="D61" s="113"/>
      <c r="F61" s="123" t="s">
        <v>94</v>
      </c>
      <c r="G61" s="116"/>
      <c r="H61" s="113"/>
      <c r="I61" s="113"/>
      <c r="J61" s="113"/>
      <c r="K61" s="113"/>
      <c r="M61" s="97"/>
      <c r="N61" s="97"/>
      <c r="O61" s="97"/>
      <c r="P61" s="97"/>
      <c r="Q61" s="97"/>
      <c r="R61" s="98"/>
      <c r="S61" s="98"/>
      <c r="T61" s="93"/>
      <c r="U61" s="93"/>
      <c r="V61" s="93"/>
      <c r="W61" s="93"/>
      <c r="X61" s="93"/>
      <c r="Y61" s="93"/>
    </row>
    <row r="62" spans="1:25" s="91" customFormat="1" ht="13.8" x14ac:dyDescent="0.3">
      <c r="A62" s="113"/>
      <c r="B62" s="113"/>
      <c r="C62" s="113"/>
      <c r="D62" s="113"/>
      <c r="E62" s="113"/>
      <c r="F62" s="113"/>
      <c r="G62" s="113"/>
      <c r="H62" s="113"/>
      <c r="I62" s="113"/>
      <c r="J62" s="113"/>
      <c r="K62" s="113"/>
      <c r="M62" s="97"/>
      <c r="N62" s="97"/>
      <c r="O62" s="97"/>
      <c r="P62" s="97"/>
      <c r="Q62" s="97"/>
      <c r="R62" s="98"/>
      <c r="S62" s="98"/>
      <c r="T62" s="93"/>
      <c r="U62" s="93"/>
      <c r="V62" s="93"/>
      <c r="W62" s="93"/>
      <c r="X62" s="93"/>
      <c r="Y62" s="9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5"/>
  </sheetPr>
  <dimension ref="A1:AM61"/>
  <sheetViews>
    <sheetView view="pageBreakPreview" zoomScale="85" zoomScaleNormal="100" zoomScaleSheetLayoutView="85" workbookViewId="0">
      <selection activeCell="A8" sqref="A8:D11"/>
    </sheetView>
  </sheetViews>
  <sheetFormatPr defaultColWidth="9.109375" defaultRowHeight="13.8" x14ac:dyDescent="0.3"/>
  <cols>
    <col min="1" max="11" width="9" style="31" customWidth="1"/>
    <col min="12" max="12" width="4" style="27" customWidth="1"/>
    <col min="13" max="17" width="4" style="26" customWidth="1"/>
    <col min="18" max="18" width="4.33203125" style="26" customWidth="1"/>
    <col min="19" max="19" width="4" style="26" customWidth="1"/>
    <col min="20" max="20" width="4.33203125" style="26" customWidth="1"/>
    <col min="21" max="21" width="9.109375" style="31"/>
    <col min="22" max="22" width="9.5546875" style="31" bestFit="1" customWidth="1"/>
    <col min="23" max="16384" width="9.109375" style="31"/>
  </cols>
  <sheetData>
    <row r="1" spans="1:24" s="7" customFormat="1" x14ac:dyDescent="0.3">
      <c r="A1" s="1"/>
      <c r="B1" s="2" t="s">
        <v>18</v>
      </c>
      <c r="C1" s="3" t="s">
        <v>17</v>
      </c>
      <c r="D1" s="1"/>
      <c r="E1" s="1"/>
      <c r="F1" s="2" t="s">
        <v>30</v>
      </c>
      <c r="G1" s="4">
        <f>X1</f>
        <v>1</v>
      </c>
      <c r="H1" s="1"/>
      <c r="I1" s="1"/>
      <c r="J1" s="1"/>
      <c r="K1" s="1"/>
      <c r="M1" s="15" t="s">
        <v>41</v>
      </c>
      <c r="N1" s="15" t="s">
        <v>42</v>
      </c>
      <c r="O1" s="15" t="s">
        <v>43</v>
      </c>
      <c r="P1" s="15" t="s">
        <v>43</v>
      </c>
      <c r="Q1" s="15" t="s">
        <v>43</v>
      </c>
      <c r="R1" s="15" t="s">
        <v>44</v>
      </c>
      <c r="S1" s="16" t="s">
        <v>45</v>
      </c>
      <c r="T1" s="17" t="s">
        <v>46</v>
      </c>
      <c r="W1" s="8" t="s">
        <v>47</v>
      </c>
      <c r="X1" s="9">
        <f>SUM(M:M)</f>
        <v>1</v>
      </c>
    </row>
    <row r="2" spans="1:24" s="7" customFormat="1" x14ac:dyDescent="0.3">
      <c r="A2" s="1"/>
      <c r="B2" s="2" t="s">
        <v>19</v>
      </c>
      <c r="C2" s="3" t="s">
        <v>20</v>
      </c>
      <c r="D2" s="1"/>
      <c r="E2" s="1"/>
      <c r="F2" s="2" t="s">
        <v>21</v>
      </c>
      <c r="G2" s="3" t="s">
        <v>29</v>
      </c>
      <c r="H2" s="1"/>
      <c r="I2" s="1"/>
      <c r="J2" s="1"/>
      <c r="K2" s="1"/>
      <c r="M2" s="18" t="s">
        <v>48</v>
      </c>
      <c r="N2" s="18" t="s">
        <v>48</v>
      </c>
      <c r="O2" s="18" t="s">
        <v>42</v>
      </c>
      <c r="P2" s="18" t="s">
        <v>42</v>
      </c>
      <c r="Q2" s="18" t="s">
        <v>42</v>
      </c>
      <c r="R2" s="18" t="s">
        <v>48</v>
      </c>
      <c r="S2" s="19" t="s">
        <v>48</v>
      </c>
      <c r="T2" s="20"/>
      <c r="W2" s="8" t="s">
        <v>49</v>
      </c>
      <c r="X2" s="9">
        <f>SUM(N:N)</f>
        <v>0</v>
      </c>
    </row>
    <row r="3" spans="1:24" s="7" customFormat="1" x14ac:dyDescent="0.3">
      <c r="A3" s="1"/>
      <c r="B3" s="2" t="s">
        <v>0</v>
      </c>
      <c r="C3" s="5" t="s">
        <v>31</v>
      </c>
      <c r="D3" s="1"/>
      <c r="E3" s="1"/>
      <c r="F3" s="2" t="s">
        <v>1</v>
      </c>
      <c r="G3" s="3" t="s">
        <v>32</v>
      </c>
      <c r="H3" s="1"/>
      <c r="I3" s="1"/>
      <c r="J3" s="1"/>
      <c r="K3" s="1"/>
      <c r="M3" s="18"/>
      <c r="N3" s="18"/>
      <c r="O3" s="18"/>
      <c r="P3" s="18"/>
      <c r="Q3" s="18"/>
      <c r="R3" s="18"/>
      <c r="S3" s="19"/>
      <c r="T3" s="20"/>
      <c r="W3" s="8" t="s">
        <v>50</v>
      </c>
      <c r="X3" s="9">
        <f>SUM(O:O)</f>
        <v>0</v>
      </c>
    </row>
    <row r="4" spans="1:24" s="7" customFormat="1" x14ac:dyDescent="0.3">
      <c r="A4" s="1"/>
      <c r="B4" s="2" t="s">
        <v>33</v>
      </c>
      <c r="C4" s="4"/>
      <c r="D4" s="1"/>
      <c r="E4" s="1"/>
      <c r="F4" s="2" t="s">
        <v>34</v>
      </c>
      <c r="G4" s="3" t="s">
        <v>77</v>
      </c>
      <c r="H4" s="1"/>
      <c r="I4" s="1"/>
      <c r="J4" s="1"/>
      <c r="K4" s="1"/>
      <c r="M4" s="18"/>
      <c r="N4" s="18"/>
      <c r="O4" s="18"/>
      <c r="P4" s="18"/>
      <c r="Q4" s="21"/>
      <c r="R4" s="22"/>
      <c r="S4" s="23"/>
      <c r="T4" s="20"/>
      <c r="W4" s="8" t="s">
        <v>50</v>
      </c>
      <c r="X4" s="9">
        <f>SUM(P:P)</f>
        <v>0</v>
      </c>
    </row>
    <row r="5" spans="1:24" s="7" customFormat="1" x14ac:dyDescent="0.3">
      <c r="A5" s="1"/>
      <c r="B5" s="2" t="s">
        <v>36</v>
      </c>
      <c r="C5" s="4" t="s">
        <v>51</v>
      </c>
      <c r="D5" s="1"/>
      <c r="E5" s="2"/>
      <c r="F5" s="1"/>
      <c r="G5" s="1"/>
      <c r="H5" s="1"/>
      <c r="I5" s="1"/>
      <c r="J5" s="1"/>
      <c r="K5" s="1"/>
      <c r="M5" s="18"/>
      <c r="N5" s="18"/>
      <c r="O5" s="18"/>
      <c r="P5" s="18"/>
      <c r="Q5" s="21"/>
      <c r="R5" s="22"/>
      <c r="S5" s="23"/>
      <c r="T5" s="20"/>
      <c r="W5" s="8" t="s">
        <v>50</v>
      </c>
      <c r="X5" s="9">
        <f>SUM(Q:Q)</f>
        <v>0</v>
      </c>
    </row>
    <row r="6" spans="1:24" s="7" customFormat="1" x14ac:dyDescent="0.3">
      <c r="A6" s="1"/>
      <c r="B6" s="1" t="s">
        <v>22</v>
      </c>
      <c r="C6" s="6"/>
      <c r="D6" s="1"/>
      <c r="E6" s="1"/>
      <c r="F6" s="1"/>
      <c r="G6" s="1"/>
      <c r="H6" s="1"/>
      <c r="I6" s="1"/>
      <c r="J6" s="1"/>
      <c r="K6" s="1"/>
      <c r="M6" s="18"/>
      <c r="N6" s="18"/>
      <c r="O6" s="18"/>
      <c r="P6" s="18"/>
      <c r="Q6" s="21"/>
      <c r="R6" s="22"/>
      <c r="S6" s="23"/>
      <c r="T6" s="20"/>
      <c r="W6" s="8" t="s">
        <v>52</v>
      </c>
      <c r="X6" s="9">
        <f>SUM(R:R)</f>
        <v>0</v>
      </c>
    </row>
    <row r="7" spans="1:24" s="7" customFormat="1" x14ac:dyDescent="0.3">
      <c r="A7" s="1"/>
      <c r="B7" s="1"/>
      <c r="C7" s="1"/>
      <c r="D7" s="1"/>
      <c r="E7" s="1"/>
      <c r="F7" s="1"/>
      <c r="G7" s="1"/>
      <c r="H7" s="1"/>
      <c r="I7" s="1"/>
      <c r="J7" s="1"/>
      <c r="K7" s="1"/>
      <c r="M7" s="18"/>
      <c r="N7" s="18"/>
      <c r="O7" s="18"/>
      <c r="P7" s="18"/>
      <c r="Q7" s="21"/>
      <c r="R7" s="22"/>
      <c r="S7" s="23"/>
      <c r="T7" s="20"/>
      <c r="W7" s="8" t="s">
        <v>53</v>
      </c>
      <c r="X7" s="9">
        <f>SUM(S:S)</f>
        <v>0</v>
      </c>
    </row>
    <row r="8" spans="1:24" s="27" customFormat="1" x14ac:dyDescent="0.3">
      <c r="A8" s="100"/>
      <c r="B8" s="91"/>
      <c r="C8" s="91"/>
      <c r="D8" s="91"/>
      <c r="E8" s="8" t="s">
        <v>18</v>
      </c>
      <c r="F8" s="9" t="str">
        <f>$C$1</f>
        <v>R. Abbott</v>
      </c>
      <c r="G8" s="7"/>
      <c r="H8" s="10"/>
      <c r="I8" s="8" t="s">
        <v>23</v>
      </c>
      <c r="J8" s="11" t="str">
        <f>$G$2</f>
        <v>AA-SM-004-004</v>
      </c>
      <c r="K8" s="12"/>
      <c r="L8" s="24"/>
      <c r="M8" s="18"/>
      <c r="N8" s="18"/>
      <c r="O8" s="25"/>
      <c r="P8" s="25"/>
      <c r="Q8" s="25"/>
      <c r="R8" s="25"/>
      <c r="S8" s="25"/>
      <c r="T8" s="26"/>
    </row>
    <row r="9" spans="1:24" s="29" customFormat="1" x14ac:dyDescent="0.3">
      <c r="A9" s="91"/>
      <c r="B9" s="91"/>
      <c r="C9" s="91"/>
      <c r="D9" s="91"/>
      <c r="E9" s="8" t="s">
        <v>19</v>
      </c>
      <c r="F9" s="10" t="str">
        <f>$C$2</f>
        <v xml:space="preserve"> </v>
      </c>
      <c r="G9" s="7"/>
      <c r="H9" s="10"/>
      <c r="I9" s="8" t="s">
        <v>24</v>
      </c>
      <c r="J9" s="12" t="str">
        <f>$G$3</f>
        <v>IR</v>
      </c>
      <c r="K9" s="12"/>
      <c r="L9" s="24"/>
      <c r="M9" s="18">
        <v>1</v>
      </c>
      <c r="N9" s="18"/>
      <c r="O9" s="25"/>
      <c r="P9" s="25"/>
      <c r="Q9" s="25"/>
      <c r="R9" s="25"/>
      <c r="S9" s="25"/>
      <c r="T9" s="28"/>
    </row>
    <row r="10" spans="1:24" s="27" customFormat="1" x14ac:dyDescent="0.3">
      <c r="A10" s="91"/>
      <c r="B10" s="91"/>
      <c r="C10" s="91"/>
      <c r="D10" s="91"/>
      <c r="E10" s="8" t="s">
        <v>0</v>
      </c>
      <c r="F10" s="10" t="str">
        <f>$C$3</f>
        <v>20/10/2013</v>
      </c>
      <c r="G10" s="7"/>
      <c r="H10" s="10"/>
      <c r="I10" s="8" t="s">
        <v>25</v>
      </c>
      <c r="J10" s="9" t="str">
        <f>L10&amp;" of "&amp;$G$1</f>
        <v>1 of 1</v>
      </c>
      <c r="K10" s="10"/>
      <c r="L10" s="24">
        <f>SUM($M$1:M9)</f>
        <v>1</v>
      </c>
      <c r="M10" s="18"/>
      <c r="N10" s="18"/>
      <c r="O10" s="25"/>
      <c r="P10" s="25"/>
      <c r="Q10" s="25"/>
      <c r="R10" s="25"/>
      <c r="S10" s="25"/>
      <c r="T10" s="26"/>
    </row>
    <row r="11" spans="1:24" x14ac:dyDescent="0.3">
      <c r="A11" s="91"/>
      <c r="B11" s="91"/>
      <c r="C11" s="91"/>
      <c r="D11" s="91"/>
      <c r="E11" s="8" t="s">
        <v>37</v>
      </c>
      <c r="F11" s="10" t="str">
        <f>$C$5</f>
        <v>STANDARD SPREADSHEET METHOD</v>
      </c>
      <c r="G11" s="7"/>
      <c r="H11" s="7"/>
      <c r="I11" s="13"/>
      <c r="J11" s="9"/>
      <c r="K11" s="7"/>
      <c r="L11" s="7"/>
      <c r="M11" s="18"/>
      <c r="N11" s="18"/>
    </row>
    <row r="12" spans="1:24" ht="15.6" x14ac:dyDescent="0.3">
      <c r="A12" s="30"/>
      <c r="B12" s="14" t="str">
        <f>$G$4</f>
        <v>2D BOLT GROUP - 2 BOLTS</v>
      </c>
      <c r="C12" s="30"/>
      <c r="D12" s="30"/>
      <c r="E12" s="30"/>
      <c r="F12" s="30"/>
      <c r="G12" s="30"/>
      <c r="H12" s="30"/>
      <c r="I12" s="30"/>
      <c r="J12" s="30"/>
      <c r="K12" s="30"/>
    </row>
    <row r="13" spans="1:24" x14ac:dyDescent="0.3">
      <c r="A13" s="32"/>
      <c r="B13" s="33"/>
      <c r="C13" s="30"/>
      <c r="D13" s="34"/>
      <c r="E13" s="34"/>
      <c r="F13" s="34"/>
      <c r="G13" s="30"/>
      <c r="H13" s="30"/>
      <c r="I13" s="30"/>
      <c r="J13" s="30"/>
      <c r="K13" s="30"/>
    </row>
    <row r="14" spans="1:24" ht="13.5" customHeight="1" x14ac:dyDescent="0.3">
      <c r="A14" s="34"/>
      <c r="B14" s="34"/>
      <c r="C14" s="34"/>
      <c r="D14" s="34"/>
      <c r="E14" s="34"/>
      <c r="F14" s="34"/>
      <c r="G14" s="34"/>
      <c r="H14" s="34"/>
      <c r="I14" s="34"/>
      <c r="J14" s="34"/>
      <c r="K14" s="34"/>
    </row>
    <row r="15" spans="1:24" x14ac:dyDescent="0.3">
      <c r="A15" s="34"/>
      <c r="B15" s="35" t="s">
        <v>3</v>
      </c>
      <c r="C15" s="36" t="s">
        <v>12</v>
      </c>
      <c r="D15" s="30"/>
      <c r="E15" s="34"/>
      <c r="F15" s="34"/>
      <c r="G15" s="34"/>
      <c r="H15" s="34"/>
      <c r="I15" s="34"/>
      <c r="J15" s="34"/>
      <c r="K15" s="34"/>
    </row>
    <row r="16" spans="1:24" x14ac:dyDescent="0.3">
      <c r="A16" s="34"/>
      <c r="B16" s="34"/>
      <c r="C16" s="34"/>
      <c r="D16" s="34"/>
      <c r="E16" s="34"/>
      <c r="F16" s="34"/>
      <c r="G16" s="34"/>
      <c r="H16" s="34"/>
      <c r="I16" s="34"/>
      <c r="J16" s="34"/>
      <c r="K16" s="34"/>
    </row>
    <row r="17" spans="1:32" ht="15" x14ac:dyDescent="0.35">
      <c r="A17" s="34"/>
      <c r="B17" s="37" t="s">
        <v>54</v>
      </c>
      <c r="C17" s="38">
        <v>0.3</v>
      </c>
      <c r="D17" s="34" t="s">
        <v>2</v>
      </c>
      <c r="E17" s="39" t="s">
        <v>13</v>
      </c>
      <c r="F17" s="34"/>
      <c r="G17" s="34"/>
      <c r="H17" s="34"/>
      <c r="I17" s="34"/>
      <c r="J17" s="34"/>
      <c r="K17" s="34"/>
    </row>
    <row r="18" spans="1:32" ht="15" x14ac:dyDescent="0.35">
      <c r="A18" s="34"/>
      <c r="B18" s="37" t="s">
        <v>55</v>
      </c>
      <c r="C18" s="38">
        <v>0</v>
      </c>
      <c r="D18" s="34" t="s">
        <v>2</v>
      </c>
      <c r="E18" s="39" t="s">
        <v>14</v>
      </c>
      <c r="F18" s="34"/>
      <c r="G18" s="34"/>
      <c r="H18" s="34"/>
      <c r="I18" s="34"/>
      <c r="J18" s="34"/>
      <c r="K18" s="34"/>
    </row>
    <row r="19" spans="1:32" x14ac:dyDescent="0.3">
      <c r="A19" s="34"/>
      <c r="B19" s="34"/>
      <c r="C19" s="37"/>
      <c r="D19" s="34"/>
      <c r="E19" s="34"/>
      <c r="F19" s="34"/>
      <c r="G19" s="34"/>
      <c r="H19" s="34"/>
      <c r="I19" s="34"/>
      <c r="J19" s="34"/>
      <c r="K19" s="34"/>
    </row>
    <row r="20" spans="1:32" ht="15" x14ac:dyDescent="0.35">
      <c r="A20" s="34"/>
      <c r="B20" s="40" t="s">
        <v>56</v>
      </c>
      <c r="C20" s="41">
        <f>E29/E28</f>
        <v>-0.5</v>
      </c>
      <c r="D20" s="34" t="s">
        <v>2</v>
      </c>
      <c r="E20" s="39" t="s">
        <v>15</v>
      </c>
      <c r="F20" s="34"/>
      <c r="G20" s="34"/>
      <c r="H20" s="34"/>
      <c r="I20" s="34"/>
      <c r="J20" s="34"/>
      <c r="K20" s="34"/>
    </row>
    <row r="21" spans="1:32" ht="15" x14ac:dyDescent="0.35">
      <c r="A21" s="34"/>
      <c r="B21" s="40" t="s">
        <v>57</v>
      </c>
      <c r="C21" s="41">
        <f>E30/E28</f>
        <v>1.5</v>
      </c>
      <c r="D21" s="34" t="s">
        <v>2</v>
      </c>
      <c r="E21" s="39" t="s">
        <v>16</v>
      </c>
      <c r="F21" s="34"/>
      <c r="G21" s="34"/>
      <c r="H21" s="34"/>
      <c r="I21" s="34"/>
      <c r="J21" s="34"/>
      <c r="K21" s="34"/>
    </row>
    <row r="22" spans="1:32" x14ac:dyDescent="0.3">
      <c r="A22" s="34"/>
      <c r="B22" s="34"/>
      <c r="C22" s="37"/>
      <c r="D22" s="34"/>
      <c r="E22" s="34"/>
      <c r="F22" s="34"/>
      <c r="G22" s="34"/>
      <c r="H22" s="34"/>
      <c r="I22" s="34"/>
      <c r="J22" s="34"/>
      <c r="K22" s="34"/>
    </row>
    <row r="23" spans="1:32" x14ac:dyDescent="0.3">
      <c r="B23" s="42" t="s">
        <v>6</v>
      </c>
      <c r="C23" s="42">
        <v>1</v>
      </c>
      <c r="D23" s="43">
        <v>2</v>
      </c>
      <c r="E23" s="44" t="s">
        <v>7</v>
      </c>
      <c r="F23" s="45"/>
      <c r="G23" s="45"/>
      <c r="H23" s="45"/>
      <c r="I23" s="46"/>
      <c r="J23" s="45"/>
    </row>
    <row r="24" spans="1:32" x14ac:dyDescent="0.3">
      <c r="B24" s="47"/>
      <c r="C24" s="48" t="s">
        <v>28</v>
      </c>
      <c r="D24" s="48" t="s">
        <v>28</v>
      </c>
      <c r="E24" s="47"/>
      <c r="F24" s="49"/>
      <c r="G24" s="49"/>
      <c r="H24" s="49"/>
      <c r="I24" s="46"/>
      <c r="J24" s="49"/>
    </row>
    <row r="25" spans="1:32" x14ac:dyDescent="0.3">
      <c r="B25" s="42" t="s">
        <v>4</v>
      </c>
      <c r="C25" s="50">
        <v>1</v>
      </c>
      <c r="D25" s="51">
        <v>-2</v>
      </c>
      <c r="E25" s="52"/>
      <c r="F25" s="49"/>
      <c r="G25" s="49"/>
      <c r="H25" s="49"/>
      <c r="I25" s="46"/>
      <c r="J25" s="49"/>
    </row>
    <row r="26" spans="1:32" x14ac:dyDescent="0.3">
      <c r="B26" s="42" t="s">
        <v>5</v>
      </c>
      <c r="C26" s="50">
        <v>1</v>
      </c>
      <c r="D26" s="51">
        <v>2</v>
      </c>
      <c r="E26" s="52"/>
      <c r="F26" s="49"/>
      <c r="G26" s="49"/>
      <c r="H26" s="49"/>
      <c r="I26" s="46"/>
      <c r="J26" s="49"/>
    </row>
    <row r="27" spans="1:32" x14ac:dyDescent="0.3">
      <c r="B27" s="42" t="s">
        <v>8</v>
      </c>
      <c r="C27" s="50">
        <v>0.25</v>
      </c>
      <c r="D27" s="51">
        <v>0.25</v>
      </c>
      <c r="E27" s="52"/>
      <c r="F27" s="55"/>
      <c r="G27" s="55"/>
      <c r="H27" s="55"/>
      <c r="J27" s="55"/>
      <c r="Z27" s="30"/>
      <c r="AA27" s="53"/>
      <c r="AB27" s="54"/>
      <c r="AC27" s="34"/>
      <c r="AD27" s="34"/>
      <c r="AE27" s="34"/>
      <c r="AF27" s="34"/>
    </row>
    <row r="28" spans="1:32" x14ac:dyDescent="0.3">
      <c r="B28" s="42" t="s">
        <v>9</v>
      </c>
      <c r="C28" s="57">
        <f>PI()*C27^2/4</f>
        <v>4.9087385212340517E-2</v>
      </c>
      <c r="D28" s="58">
        <f>PI()*D27^2/4</f>
        <v>4.9087385212340517E-2</v>
      </c>
      <c r="E28" s="59">
        <f>SUM(C28:D28)</f>
        <v>9.8174770424681035E-2</v>
      </c>
      <c r="F28" s="55"/>
      <c r="G28" s="55"/>
      <c r="H28" s="55"/>
      <c r="J28" s="60"/>
      <c r="Z28" s="53"/>
      <c r="AA28" s="53"/>
      <c r="AB28" s="54"/>
      <c r="AC28" s="34"/>
      <c r="AD28" s="34"/>
      <c r="AE28" s="34"/>
      <c r="AF28" s="34"/>
    </row>
    <row r="29" spans="1:32" x14ac:dyDescent="0.3">
      <c r="B29" s="42" t="s">
        <v>10</v>
      </c>
      <c r="C29" s="57">
        <f>C28*C25</f>
        <v>4.9087385212340517E-2</v>
      </c>
      <c r="D29" s="58">
        <f>D28*D25</f>
        <v>-9.8174770424681035E-2</v>
      </c>
      <c r="E29" s="59">
        <f>SUM(C29:D29)</f>
        <v>-4.9087385212340517E-2</v>
      </c>
      <c r="F29" s="55"/>
      <c r="G29" s="55"/>
      <c r="H29" s="55"/>
      <c r="J29" s="60"/>
      <c r="Z29" s="40"/>
      <c r="AA29" s="56"/>
      <c r="AB29" s="34"/>
      <c r="AC29" s="30"/>
      <c r="AD29" s="34"/>
      <c r="AE29" s="34"/>
      <c r="AF29" s="34"/>
    </row>
    <row r="30" spans="1:32" x14ac:dyDescent="0.3">
      <c r="B30" s="42" t="s">
        <v>11</v>
      </c>
      <c r="C30" s="57">
        <f>C28*C26</f>
        <v>4.9087385212340517E-2</v>
      </c>
      <c r="D30" s="58">
        <f>D28*D26</f>
        <v>9.8174770424681035E-2</v>
      </c>
      <c r="E30" s="59">
        <f>SUM(C30:D30)</f>
        <v>0.14726215563702155</v>
      </c>
      <c r="F30" s="62"/>
      <c r="G30" s="62"/>
      <c r="H30" s="62"/>
      <c r="J30" s="62"/>
      <c r="Z30" s="40"/>
      <c r="AA30" s="56"/>
      <c r="AB30" s="34"/>
      <c r="AC30" s="30"/>
      <c r="AD30" s="34"/>
      <c r="AE30" s="34"/>
      <c r="AF30" s="34"/>
    </row>
    <row r="31" spans="1:32" ht="15" x14ac:dyDescent="0.35">
      <c r="B31" s="42" t="s">
        <v>58</v>
      </c>
      <c r="C31" s="63">
        <f>C25-C20</f>
        <v>1.5</v>
      </c>
      <c r="D31" s="64">
        <f>D25-C20</f>
        <v>-1.5</v>
      </c>
      <c r="E31" s="65"/>
      <c r="F31" s="62"/>
      <c r="G31" s="62"/>
      <c r="H31" s="62"/>
      <c r="J31" s="62"/>
      <c r="Z31" s="40"/>
      <c r="AA31" s="61"/>
      <c r="AB31" s="34"/>
      <c r="AC31" s="30"/>
      <c r="AD31" s="34"/>
      <c r="AE31" s="34"/>
      <c r="AF31" s="34"/>
    </row>
    <row r="32" spans="1:32" ht="15" x14ac:dyDescent="0.35">
      <c r="B32" s="42" t="s">
        <v>59</v>
      </c>
      <c r="C32" s="63">
        <f>C26-C21</f>
        <v>-0.5</v>
      </c>
      <c r="D32" s="64">
        <f>D26-C21</f>
        <v>0.5</v>
      </c>
      <c r="E32" s="65"/>
      <c r="F32" s="68"/>
      <c r="G32" s="68"/>
      <c r="H32" s="68"/>
      <c r="J32" s="68"/>
    </row>
    <row r="33" spans="1:39" ht="15" x14ac:dyDescent="0.3">
      <c r="B33" s="42" t="s">
        <v>60</v>
      </c>
      <c r="C33" s="69">
        <f>C28*(C31^2+C32^2)</f>
        <v>0.12271846303085129</v>
      </c>
      <c r="D33" s="70">
        <f>D28*(D31^2+D32^2)</f>
        <v>0.12271846303085129</v>
      </c>
      <c r="E33" s="59">
        <f>SUM(C33:D33)</f>
        <v>0.24543692606170259</v>
      </c>
      <c r="F33" s="62"/>
      <c r="G33" s="62"/>
      <c r="H33" s="62"/>
      <c r="J33" s="62"/>
      <c r="AA33" s="66"/>
      <c r="AB33" s="67"/>
      <c r="AC33" s="34"/>
    </row>
    <row r="34" spans="1:39" ht="15" x14ac:dyDescent="0.35">
      <c r="B34" s="42" t="s">
        <v>61</v>
      </c>
      <c r="C34" s="63">
        <f>C28*C31</f>
        <v>7.3631077818510776E-2</v>
      </c>
      <c r="D34" s="64">
        <f>D28*D31</f>
        <v>-7.3631077818510776E-2</v>
      </c>
      <c r="E34" s="71"/>
      <c r="F34" s="62"/>
      <c r="G34" s="62"/>
      <c r="H34" s="62"/>
      <c r="J34" s="62"/>
    </row>
    <row r="35" spans="1:39" ht="15" x14ac:dyDescent="0.35">
      <c r="B35" s="42" t="s">
        <v>62</v>
      </c>
      <c r="C35" s="63">
        <f>C28*C32</f>
        <v>-2.4543692606170259E-2</v>
      </c>
      <c r="D35" s="64">
        <f>D28*D32</f>
        <v>2.4543692606170259E-2</v>
      </c>
      <c r="E35" s="71"/>
      <c r="F35" s="72"/>
      <c r="G35" s="72"/>
      <c r="H35" s="72"/>
      <c r="I35" s="46"/>
      <c r="J35" s="53"/>
    </row>
    <row r="36" spans="1:39" x14ac:dyDescent="0.3">
      <c r="B36" s="45"/>
      <c r="C36" s="46"/>
      <c r="D36" s="46"/>
      <c r="E36" s="53"/>
      <c r="F36" s="53"/>
      <c r="G36" s="53"/>
      <c r="H36" s="53"/>
      <c r="I36" s="46"/>
      <c r="J36" s="53"/>
    </row>
    <row r="37" spans="1:39" ht="15" x14ac:dyDescent="0.35">
      <c r="B37" s="74" t="s">
        <v>63</v>
      </c>
      <c r="C37" s="74" t="s">
        <v>64</v>
      </c>
      <c r="D37" s="74" t="s">
        <v>65</v>
      </c>
      <c r="E37" s="74" t="s">
        <v>66</v>
      </c>
      <c r="G37" s="66" t="s">
        <v>67</v>
      </c>
      <c r="H37" s="66" t="s">
        <v>68</v>
      </c>
      <c r="I37" s="66" t="s">
        <v>67</v>
      </c>
      <c r="J37" s="66" t="s">
        <v>68</v>
      </c>
      <c r="K37" s="34"/>
      <c r="AB37" s="73"/>
    </row>
    <row r="38" spans="1:39" x14ac:dyDescent="0.3">
      <c r="B38" s="53" t="s">
        <v>26</v>
      </c>
      <c r="C38" s="53" t="s">
        <v>26</v>
      </c>
      <c r="D38" s="76" t="s">
        <v>27</v>
      </c>
      <c r="E38" s="76" t="s">
        <v>27</v>
      </c>
      <c r="G38" s="53">
        <v>1</v>
      </c>
      <c r="H38" s="53">
        <v>1</v>
      </c>
      <c r="I38" s="54">
        <v>2</v>
      </c>
      <c r="J38" s="54">
        <v>2</v>
      </c>
      <c r="K38" s="34"/>
    </row>
    <row r="39" spans="1:39" ht="15" x14ac:dyDescent="0.35">
      <c r="B39" s="77">
        <v>0</v>
      </c>
      <c r="C39" s="77">
        <v>-10000</v>
      </c>
      <c r="D39" s="77">
        <v>0</v>
      </c>
      <c r="E39" s="78">
        <f t="shared" ref="E39:E57" si="0">D39+B39*($C$18-$C$21)-C39*($C$17-$C$20)</f>
        <v>8000</v>
      </c>
      <c r="G39" s="53">
        <f t="shared" ref="G39:G57" si="1">V41+AB41</f>
        <v>-800</v>
      </c>
      <c r="H39" s="53">
        <f t="shared" ref="H39:H57" si="2">Y41+AE41</f>
        <v>-7400</v>
      </c>
      <c r="I39" s="53">
        <f t="shared" ref="I39:I57" si="3">W41+AC41</f>
        <v>800</v>
      </c>
      <c r="J39" s="53">
        <f t="shared" ref="J39:J57" si="4">Z41+AF41</f>
        <v>-2600</v>
      </c>
      <c r="K39" s="34"/>
      <c r="V39" s="75" t="s">
        <v>69</v>
      </c>
      <c r="W39" s="75" t="s">
        <v>69</v>
      </c>
      <c r="X39" s="75" t="s">
        <v>70</v>
      </c>
      <c r="Y39" s="75" t="s">
        <v>71</v>
      </c>
      <c r="Z39" s="75" t="s">
        <v>71</v>
      </c>
      <c r="AA39" s="75" t="s">
        <v>72</v>
      </c>
      <c r="AB39" s="75" t="s">
        <v>73</v>
      </c>
      <c r="AC39" s="75" t="s">
        <v>73</v>
      </c>
      <c r="AD39" s="75" t="s">
        <v>74</v>
      </c>
      <c r="AE39" s="75" t="s">
        <v>75</v>
      </c>
      <c r="AF39" s="75" t="s">
        <v>75</v>
      </c>
      <c r="AG39" s="75" t="s">
        <v>76</v>
      </c>
    </row>
    <row r="40" spans="1:39" x14ac:dyDescent="0.3">
      <c r="B40" s="77">
        <v>0</v>
      </c>
      <c r="C40" s="77">
        <v>0</v>
      </c>
      <c r="D40" s="77">
        <v>2000</v>
      </c>
      <c r="E40" s="78">
        <f t="shared" si="0"/>
        <v>2000</v>
      </c>
      <c r="G40" s="53">
        <f t="shared" si="1"/>
        <v>-200</v>
      </c>
      <c r="H40" s="53">
        <f t="shared" si="2"/>
        <v>-600</v>
      </c>
      <c r="I40" s="53">
        <f t="shared" si="3"/>
        <v>200</v>
      </c>
      <c r="J40" s="53">
        <f t="shared" si="4"/>
        <v>600</v>
      </c>
      <c r="K40" s="34"/>
      <c r="V40" s="53">
        <v>1</v>
      </c>
      <c r="W40" s="54">
        <v>2</v>
      </c>
      <c r="X40" s="34"/>
      <c r="Y40" s="53">
        <v>1</v>
      </c>
      <c r="Z40" s="54">
        <v>2</v>
      </c>
      <c r="AA40" s="34"/>
      <c r="AB40" s="53">
        <v>1</v>
      </c>
      <c r="AC40" s="54">
        <v>2</v>
      </c>
      <c r="AE40" s="53">
        <v>1</v>
      </c>
      <c r="AF40" s="54">
        <v>2</v>
      </c>
    </row>
    <row r="41" spans="1:39" x14ac:dyDescent="0.3">
      <c r="B41" s="77">
        <v>0</v>
      </c>
      <c r="C41" s="77">
        <v>-10000</v>
      </c>
      <c r="D41" s="77">
        <v>0</v>
      </c>
      <c r="E41" s="78">
        <f t="shared" si="0"/>
        <v>8000</v>
      </c>
      <c r="G41" s="53">
        <f t="shared" si="1"/>
        <v>-800</v>
      </c>
      <c r="H41" s="53">
        <f t="shared" si="2"/>
        <v>-7400</v>
      </c>
      <c r="I41" s="53">
        <f t="shared" si="3"/>
        <v>800</v>
      </c>
      <c r="J41" s="53">
        <f t="shared" si="4"/>
        <v>-2600</v>
      </c>
      <c r="K41" s="34"/>
      <c r="V41" s="59">
        <f t="shared" ref="V41:V59" si="5">B39*($C$28/$E$28)</f>
        <v>0</v>
      </c>
      <c r="W41" s="59">
        <f t="shared" ref="W41:W59" si="6">B39*($D$28/$E$28)</f>
        <v>0</v>
      </c>
      <c r="X41" s="59">
        <f t="shared" ref="X41:X46" si="7">SUM(V41:W41)</f>
        <v>0</v>
      </c>
      <c r="Y41" s="79">
        <f t="shared" ref="Y41:Y59" si="8">C39*($C$28/$E$28)</f>
        <v>-5000</v>
      </c>
      <c r="Z41" s="79">
        <f t="shared" ref="Z41:Z59" si="9">C39*($D$28/$E$28)</f>
        <v>-5000</v>
      </c>
      <c r="AA41" s="79">
        <f t="shared" ref="AA41:AA46" si="10">SUM(Y41:Z41)</f>
        <v>-10000</v>
      </c>
      <c r="AB41" s="79">
        <f t="shared" ref="AB41:AB59" si="11">E39*($C$35/$E$33)</f>
        <v>-800</v>
      </c>
      <c r="AC41" s="79">
        <f t="shared" ref="AC41:AC59" si="12">E39*($D$35/$E$33)</f>
        <v>800</v>
      </c>
      <c r="AD41" s="79">
        <f t="shared" ref="AD41:AD46" si="13">SUM(AB41:AC41)</f>
        <v>0</v>
      </c>
      <c r="AE41" s="79">
        <f t="shared" ref="AE41:AE59" si="14">-E39*($C$34/$E$33)</f>
        <v>-2400</v>
      </c>
      <c r="AF41" s="79">
        <f t="shared" ref="AF41:AF59" si="15">-E39*($D$34/$E$33)</f>
        <v>2400</v>
      </c>
      <c r="AG41" s="79">
        <f t="shared" ref="AG41:AG46" si="16">SUM(AE41:AF41)</f>
        <v>0</v>
      </c>
    </row>
    <row r="42" spans="1:39" x14ac:dyDescent="0.3">
      <c r="B42" s="77">
        <v>0</v>
      </c>
      <c r="C42" s="77">
        <v>-10000</v>
      </c>
      <c r="D42" s="77">
        <v>0</v>
      </c>
      <c r="E42" s="78">
        <f t="shared" si="0"/>
        <v>8000</v>
      </c>
      <c r="G42" s="53">
        <f t="shared" si="1"/>
        <v>-800</v>
      </c>
      <c r="H42" s="53">
        <f t="shared" si="2"/>
        <v>-7400</v>
      </c>
      <c r="I42" s="53">
        <f t="shared" si="3"/>
        <v>800</v>
      </c>
      <c r="J42" s="53">
        <f t="shared" si="4"/>
        <v>-2600</v>
      </c>
      <c r="K42" s="34"/>
      <c r="V42" s="59">
        <f t="shared" si="5"/>
        <v>0</v>
      </c>
      <c r="W42" s="59">
        <f t="shared" si="6"/>
        <v>0</v>
      </c>
      <c r="X42" s="59">
        <f t="shared" si="7"/>
        <v>0</v>
      </c>
      <c r="Y42" s="79">
        <f t="shared" si="8"/>
        <v>0</v>
      </c>
      <c r="Z42" s="79">
        <f t="shared" si="9"/>
        <v>0</v>
      </c>
      <c r="AA42" s="79">
        <f t="shared" si="10"/>
        <v>0</v>
      </c>
      <c r="AB42" s="79">
        <f t="shared" si="11"/>
        <v>-200</v>
      </c>
      <c r="AC42" s="79">
        <f t="shared" si="12"/>
        <v>200</v>
      </c>
      <c r="AD42" s="79">
        <f t="shared" si="13"/>
        <v>0</v>
      </c>
      <c r="AE42" s="79">
        <f t="shared" si="14"/>
        <v>-600</v>
      </c>
      <c r="AF42" s="79">
        <f t="shared" si="15"/>
        <v>600</v>
      </c>
      <c r="AG42" s="79">
        <f t="shared" si="16"/>
        <v>0</v>
      </c>
    </row>
    <row r="43" spans="1:39" x14ac:dyDescent="0.3">
      <c r="B43" s="77">
        <v>0</v>
      </c>
      <c r="C43" s="77">
        <v>-10000</v>
      </c>
      <c r="D43" s="77">
        <v>0</v>
      </c>
      <c r="E43" s="78">
        <f t="shared" si="0"/>
        <v>8000</v>
      </c>
      <c r="G43" s="53">
        <f t="shared" si="1"/>
        <v>-800</v>
      </c>
      <c r="H43" s="53">
        <f t="shared" si="2"/>
        <v>-7400</v>
      </c>
      <c r="I43" s="53">
        <f t="shared" si="3"/>
        <v>800</v>
      </c>
      <c r="J43" s="53">
        <f t="shared" si="4"/>
        <v>-2600</v>
      </c>
      <c r="K43" s="34"/>
      <c r="V43" s="59">
        <f t="shared" si="5"/>
        <v>0</v>
      </c>
      <c r="W43" s="59">
        <f t="shared" si="6"/>
        <v>0</v>
      </c>
      <c r="X43" s="59">
        <f t="shared" si="7"/>
        <v>0</v>
      </c>
      <c r="Y43" s="79">
        <f t="shared" si="8"/>
        <v>-5000</v>
      </c>
      <c r="Z43" s="79">
        <f t="shared" si="9"/>
        <v>-5000</v>
      </c>
      <c r="AA43" s="79">
        <f t="shared" si="10"/>
        <v>-10000</v>
      </c>
      <c r="AB43" s="79">
        <f t="shared" si="11"/>
        <v>-800</v>
      </c>
      <c r="AC43" s="79">
        <f t="shared" si="12"/>
        <v>800</v>
      </c>
      <c r="AD43" s="79">
        <f t="shared" si="13"/>
        <v>0</v>
      </c>
      <c r="AE43" s="79">
        <f t="shared" si="14"/>
        <v>-2400</v>
      </c>
      <c r="AF43" s="79">
        <f t="shared" si="15"/>
        <v>2400</v>
      </c>
      <c r="AG43" s="79">
        <f t="shared" si="16"/>
        <v>0</v>
      </c>
    </row>
    <row r="44" spans="1:39" x14ac:dyDescent="0.3">
      <c r="A44" s="53"/>
      <c r="B44" s="77">
        <v>0</v>
      </c>
      <c r="C44" s="77">
        <v>-10000</v>
      </c>
      <c r="D44" s="77">
        <v>0</v>
      </c>
      <c r="E44" s="78">
        <f t="shared" si="0"/>
        <v>8000</v>
      </c>
      <c r="G44" s="53">
        <f t="shared" si="1"/>
        <v>-800</v>
      </c>
      <c r="H44" s="53">
        <f t="shared" si="2"/>
        <v>-7400</v>
      </c>
      <c r="I44" s="53">
        <f t="shared" si="3"/>
        <v>800</v>
      </c>
      <c r="J44" s="53">
        <f t="shared" si="4"/>
        <v>-2600</v>
      </c>
      <c r="K44" s="34"/>
      <c r="V44" s="59">
        <f t="shared" si="5"/>
        <v>0</v>
      </c>
      <c r="W44" s="59">
        <f t="shared" si="6"/>
        <v>0</v>
      </c>
      <c r="X44" s="59">
        <f t="shared" si="7"/>
        <v>0</v>
      </c>
      <c r="Y44" s="79">
        <f t="shared" si="8"/>
        <v>-5000</v>
      </c>
      <c r="Z44" s="79">
        <f t="shared" si="9"/>
        <v>-5000</v>
      </c>
      <c r="AA44" s="79">
        <f t="shared" si="10"/>
        <v>-10000</v>
      </c>
      <c r="AB44" s="79">
        <f t="shared" si="11"/>
        <v>-800</v>
      </c>
      <c r="AC44" s="79">
        <f t="shared" si="12"/>
        <v>800</v>
      </c>
      <c r="AD44" s="79">
        <f t="shared" si="13"/>
        <v>0</v>
      </c>
      <c r="AE44" s="79">
        <f t="shared" si="14"/>
        <v>-2400</v>
      </c>
      <c r="AF44" s="79">
        <f t="shared" si="15"/>
        <v>2400</v>
      </c>
      <c r="AG44" s="79">
        <f t="shared" si="16"/>
        <v>0</v>
      </c>
    </row>
    <row r="45" spans="1:39" x14ac:dyDescent="0.3">
      <c r="A45" s="53"/>
      <c r="B45" s="77">
        <v>0</v>
      </c>
      <c r="C45" s="77">
        <v>-10000</v>
      </c>
      <c r="D45" s="77">
        <v>0</v>
      </c>
      <c r="E45" s="78">
        <f t="shared" si="0"/>
        <v>8000</v>
      </c>
      <c r="G45" s="53">
        <f t="shared" si="1"/>
        <v>-800</v>
      </c>
      <c r="H45" s="53">
        <f t="shared" si="2"/>
        <v>-7400</v>
      </c>
      <c r="I45" s="53">
        <f t="shared" si="3"/>
        <v>800</v>
      </c>
      <c r="J45" s="53">
        <f t="shared" si="4"/>
        <v>-2600</v>
      </c>
      <c r="K45" s="34"/>
      <c r="V45" s="59">
        <f t="shared" si="5"/>
        <v>0</v>
      </c>
      <c r="W45" s="59">
        <f t="shared" si="6"/>
        <v>0</v>
      </c>
      <c r="X45" s="59">
        <f t="shared" si="7"/>
        <v>0</v>
      </c>
      <c r="Y45" s="79">
        <f t="shared" si="8"/>
        <v>-5000</v>
      </c>
      <c r="Z45" s="79">
        <f t="shared" si="9"/>
        <v>-5000</v>
      </c>
      <c r="AA45" s="79">
        <f t="shared" si="10"/>
        <v>-10000</v>
      </c>
      <c r="AB45" s="79">
        <f t="shared" si="11"/>
        <v>-800</v>
      </c>
      <c r="AC45" s="79">
        <f t="shared" si="12"/>
        <v>800</v>
      </c>
      <c r="AD45" s="79">
        <f t="shared" si="13"/>
        <v>0</v>
      </c>
      <c r="AE45" s="79">
        <f t="shared" si="14"/>
        <v>-2400</v>
      </c>
      <c r="AF45" s="79">
        <f t="shared" si="15"/>
        <v>2400</v>
      </c>
      <c r="AG45" s="79">
        <f t="shared" si="16"/>
        <v>0</v>
      </c>
    </row>
    <row r="46" spans="1:39" x14ac:dyDescent="0.3">
      <c r="A46" s="53"/>
      <c r="B46" s="77">
        <v>0</v>
      </c>
      <c r="C46" s="77">
        <v>-10000</v>
      </c>
      <c r="D46" s="77">
        <v>0</v>
      </c>
      <c r="E46" s="78">
        <f t="shared" si="0"/>
        <v>8000</v>
      </c>
      <c r="G46" s="53">
        <f t="shared" si="1"/>
        <v>-800</v>
      </c>
      <c r="H46" s="53">
        <f t="shared" si="2"/>
        <v>-7400</v>
      </c>
      <c r="I46" s="53">
        <f t="shared" si="3"/>
        <v>800</v>
      </c>
      <c r="J46" s="53">
        <f t="shared" si="4"/>
        <v>-2600</v>
      </c>
      <c r="K46" s="34"/>
      <c r="V46" s="59">
        <f t="shared" si="5"/>
        <v>0</v>
      </c>
      <c r="W46" s="59">
        <f t="shared" si="6"/>
        <v>0</v>
      </c>
      <c r="X46" s="59">
        <f t="shared" si="7"/>
        <v>0</v>
      </c>
      <c r="Y46" s="79">
        <f t="shared" si="8"/>
        <v>-5000</v>
      </c>
      <c r="Z46" s="79">
        <f t="shared" si="9"/>
        <v>-5000</v>
      </c>
      <c r="AA46" s="79">
        <f t="shared" si="10"/>
        <v>-10000</v>
      </c>
      <c r="AB46" s="79">
        <f t="shared" si="11"/>
        <v>-800</v>
      </c>
      <c r="AC46" s="79">
        <f t="shared" si="12"/>
        <v>800</v>
      </c>
      <c r="AD46" s="79">
        <f t="shared" si="13"/>
        <v>0</v>
      </c>
      <c r="AE46" s="79">
        <f t="shared" si="14"/>
        <v>-2400</v>
      </c>
      <c r="AF46" s="79">
        <f t="shared" si="15"/>
        <v>2400</v>
      </c>
      <c r="AG46" s="79">
        <f t="shared" si="16"/>
        <v>0</v>
      </c>
    </row>
    <row r="47" spans="1:39" x14ac:dyDescent="0.3">
      <c r="A47" s="53"/>
      <c r="B47" s="77">
        <v>0</v>
      </c>
      <c r="C47" s="77">
        <v>-10000</v>
      </c>
      <c r="D47" s="77">
        <v>0</v>
      </c>
      <c r="E47" s="78">
        <f t="shared" si="0"/>
        <v>8000</v>
      </c>
      <c r="G47" s="53">
        <f t="shared" si="1"/>
        <v>-800</v>
      </c>
      <c r="H47" s="53">
        <f t="shared" si="2"/>
        <v>-7400</v>
      </c>
      <c r="I47" s="53">
        <f t="shared" si="3"/>
        <v>800</v>
      </c>
      <c r="J47" s="53">
        <f t="shared" si="4"/>
        <v>-2600</v>
      </c>
      <c r="K47" s="34"/>
      <c r="V47" s="59">
        <f t="shared" si="5"/>
        <v>0</v>
      </c>
      <c r="W47" s="59">
        <f t="shared" si="6"/>
        <v>0</v>
      </c>
      <c r="X47" s="59">
        <f t="shared" ref="X47:X55" si="17">SUM(V47:W47)</f>
        <v>0</v>
      </c>
      <c r="Y47" s="79">
        <f t="shared" si="8"/>
        <v>-5000</v>
      </c>
      <c r="Z47" s="79">
        <f t="shared" si="9"/>
        <v>-5000</v>
      </c>
      <c r="AA47" s="79">
        <f t="shared" ref="AA47:AA55" si="18">SUM(Y47:Z47)</f>
        <v>-10000</v>
      </c>
      <c r="AB47" s="79">
        <f t="shared" si="11"/>
        <v>-800</v>
      </c>
      <c r="AC47" s="79">
        <f t="shared" si="12"/>
        <v>800</v>
      </c>
      <c r="AD47" s="79">
        <f t="shared" ref="AD47:AD55" si="19">SUM(AB47:AC47)</f>
        <v>0</v>
      </c>
      <c r="AE47" s="79">
        <f t="shared" si="14"/>
        <v>-2400</v>
      </c>
      <c r="AF47" s="79">
        <f t="shared" si="15"/>
        <v>2400</v>
      </c>
      <c r="AG47" s="79">
        <f t="shared" ref="AG47:AG55" si="20">SUM(AE47:AF47)</f>
        <v>0</v>
      </c>
      <c r="AJ47" s="27"/>
      <c r="AK47" s="27"/>
      <c r="AL47" s="27"/>
      <c r="AM47" s="27"/>
    </row>
    <row r="48" spans="1:39" x14ac:dyDescent="0.3">
      <c r="A48" s="53"/>
      <c r="B48" s="77">
        <v>0</v>
      </c>
      <c r="C48" s="77">
        <v>-10000</v>
      </c>
      <c r="D48" s="77">
        <v>0</v>
      </c>
      <c r="E48" s="78">
        <f t="shared" si="0"/>
        <v>8000</v>
      </c>
      <c r="G48" s="53">
        <f t="shared" si="1"/>
        <v>-800</v>
      </c>
      <c r="H48" s="53">
        <f t="shared" si="2"/>
        <v>-7400</v>
      </c>
      <c r="I48" s="53">
        <f t="shared" si="3"/>
        <v>800</v>
      </c>
      <c r="J48" s="53">
        <f t="shared" si="4"/>
        <v>-2600</v>
      </c>
      <c r="K48" s="34"/>
      <c r="V48" s="59">
        <f t="shared" si="5"/>
        <v>0</v>
      </c>
      <c r="W48" s="59">
        <f t="shared" si="6"/>
        <v>0</v>
      </c>
      <c r="X48" s="59">
        <f t="shared" si="17"/>
        <v>0</v>
      </c>
      <c r="Y48" s="79">
        <f t="shared" si="8"/>
        <v>-5000</v>
      </c>
      <c r="Z48" s="79">
        <f t="shared" si="9"/>
        <v>-5000</v>
      </c>
      <c r="AA48" s="79">
        <f t="shared" si="18"/>
        <v>-10000</v>
      </c>
      <c r="AB48" s="79">
        <f t="shared" si="11"/>
        <v>-800</v>
      </c>
      <c r="AC48" s="79">
        <f t="shared" si="12"/>
        <v>800</v>
      </c>
      <c r="AD48" s="79">
        <f t="shared" si="19"/>
        <v>0</v>
      </c>
      <c r="AE48" s="79">
        <f t="shared" si="14"/>
        <v>-2400</v>
      </c>
      <c r="AF48" s="79">
        <f t="shared" si="15"/>
        <v>2400</v>
      </c>
      <c r="AG48" s="79">
        <f t="shared" si="20"/>
        <v>0</v>
      </c>
      <c r="AJ48" s="27"/>
      <c r="AK48" s="27"/>
      <c r="AL48" s="27"/>
      <c r="AM48" s="27"/>
    </row>
    <row r="49" spans="1:39" x14ac:dyDescent="0.3">
      <c r="A49" s="53"/>
      <c r="B49" s="77">
        <v>0</v>
      </c>
      <c r="C49" s="77">
        <v>-10000</v>
      </c>
      <c r="D49" s="77">
        <v>0</v>
      </c>
      <c r="E49" s="78">
        <f t="shared" si="0"/>
        <v>8000</v>
      </c>
      <c r="G49" s="53">
        <f t="shared" si="1"/>
        <v>-800</v>
      </c>
      <c r="H49" s="53">
        <f t="shared" si="2"/>
        <v>-7400</v>
      </c>
      <c r="I49" s="53">
        <f t="shared" si="3"/>
        <v>800</v>
      </c>
      <c r="J49" s="53">
        <f t="shared" si="4"/>
        <v>-2600</v>
      </c>
      <c r="K49" s="34"/>
      <c r="V49" s="59">
        <f t="shared" si="5"/>
        <v>0</v>
      </c>
      <c r="W49" s="59">
        <f t="shared" si="6"/>
        <v>0</v>
      </c>
      <c r="X49" s="59">
        <f t="shared" si="17"/>
        <v>0</v>
      </c>
      <c r="Y49" s="79">
        <f t="shared" si="8"/>
        <v>-5000</v>
      </c>
      <c r="Z49" s="79">
        <f t="shared" si="9"/>
        <v>-5000</v>
      </c>
      <c r="AA49" s="79">
        <f t="shared" si="18"/>
        <v>-10000</v>
      </c>
      <c r="AB49" s="79">
        <f t="shared" si="11"/>
        <v>-800</v>
      </c>
      <c r="AC49" s="79">
        <f t="shared" si="12"/>
        <v>800</v>
      </c>
      <c r="AD49" s="79">
        <f t="shared" si="19"/>
        <v>0</v>
      </c>
      <c r="AE49" s="79">
        <f t="shared" si="14"/>
        <v>-2400</v>
      </c>
      <c r="AF49" s="79">
        <f t="shared" si="15"/>
        <v>2400</v>
      </c>
      <c r="AG49" s="79">
        <f t="shared" si="20"/>
        <v>0</v>
      </c>
      <c r="AJ49" s="80"/>
      <c r="AK49" s="27"/>
      <c r="AL49" s="27"/>
      <c r="AM49" s="80"/>
    </row>
    <row r="50" spans="1:39" x14ac:dyDescent="0.3">
      <c r="A50" s="34"/>
      <c r="B50" s="77">
        <v>0</v>
      </c>
      <c r="C50" s="77">
        <v>-10000</v>
      </c>
      <c r="D50" s="77">
        <v>0</v>
      </c>
      <c r="E50" s="78">
        <f t="shared" si="0"/>
        <v>8000</v>
      </c>
      <c r="G50" s="53">
        <f t="shared" si="1"/>
        <v>-800</v>
      </c>
      <c r="H50" s="53">
        <f t="shared" si="2"/>
        <v>-7400</v>
      </c>
      <c r="I50" s="53">
        <f t="shared" si="3"/>
        <v>800</v>
      </c>
      <c r="J50" s="53">
        <f t="shared" si="4"/>
        <v>-2600</v>
      </c>
      <c r="K50" s="34"/>
      <c r="V50" s="59">
        <f t="shared" si="5"/>
        <v>0</v>
      </c>
      <c r="W50" s="59">
        <f t="shared" si="6"/>
        <v>0</v>
      </c>
      <c r="X50" s="59">
        <f t="shared" si="17"/>
        <v>0</v>
      </c>
      <c r="Y50" s="79">
        <f t="shared" si="8"/>
        <v>-5000</v>
      </c>
      <c r="Z50" s="79">
        <f t="shared" si="9"/>
        <v>-5000</v>
      </c>
      <c r="AA50" s="79">
        <f t="shared" si="18"/>
        <v>-10000</v>
      </c>
      <c r="AB50" s="79">
        <f t="shared" si="11"/>
        <v>-800</v>
      </c>
      <c r="AC50" s="79">
        <f t="shared" si="12"/>
        <v>800</v>
      </c>
      <c r="AD50" s="79">
        <f t="shared" si="19"/>
        <v>0</v>
      </c>
      <c r="AE50" s="79">
        <f t="shared" si="14"/>
        <v>-2400</v>
      </c>
      <c r="AF50" s="79">
        <f t="shared" si="15"/>
        <v>2400</v>
      </c>
      <c r="AG50" s="79">
        <f t="shared" si="20"/>
        <v>0</v>
      </c>
      <c r="AJ50" s="27"/>
      <c r="AK50" s="27"/>
      <c r="AL50" s="27"/>
      <c r="AM50" s="27"/>
    </row>
    <row r="51" spans="1:39" x14ac:dyDescent="0.3">
      <c r="A51" s="81"/>
      <c r="B51" s="77">
        <v>0</v>
      </c>
      <c r="C51" s="77">
        <v>-10000</v>
      </c>
      <c r="D51" s="77">
        <v>0</v>
      </c>
      <c r="E51" s="78">
        <f t="shared" si="0"/>
        <v>8000</v>
      </c>
      <c r="G51" s="53">
        <f t="shared" si="1"/>
        <v>-800</v>
      </c>
      <c r="H51" s="53">
        <f t="shared" si="2"/>
        <v>-7400</v>
      </c>
      <c r="I51" s="53">
        <f t="shared" si="3"/>
        <v>800</v>
      </c>
      <c r="J51" s="53">
        <f t="shared" si="4"/>
        <v>-2600</v>
      </c>
      <c r="K51" s="34"/>
      <c r="V51" s="59">
        <f t="shared" si="5"/>
        <v>0</v>
      </c>
      <c r="W51" s="59">
        <f t="shared" si="6"/>
        <v>0</v>
      </c>
      <c r="X51" s="59">
        <f t="shared" si="17"/>
        <v>0</v>
      </c>
      <c r="Y51" s="79">
        <f t="shared" si="8"/>
        <v>-5000</v>
      </c>
      <c r="Z51" s="79">
        <f t="shared" si="9"/>
        <v>-5000</v>
      </c>
      <c r="AA51" s="79">
        <f t="shared" si="18"/>
        <v>-10000</v>
      </c>
      <c r="AB51" s="79">
        <f t="shared" si="11"/>
        <v>-800</v>
      </c>
      <c r="AC51" s="79">
        <f t="shared" si="12"/>
        <v>800</v>
      </c>
      <c r="AD51" s="79">
        <f t="shared" si="19"/>
        <v>0</v>
      </c>
      <c r="AE51" s="79">
        <f t="shared" si="14"/>
        <v>-2400</v>
      </c>
      <c r="AF51" s="79">
        <f t="shared" si="15"/>
        <v>2400</v>
      </c>
      <c r="AG51" s="79">
        <f t="shared" si="20"/>
        <v>0</v>
      </c>
      <c r="AJ51" s="53"/>
      <c r="AK51" s="27"/>
      <c r="AL51" s="27"/>
      <c r="AM51" s="53"/>
    </row>
    <row r="52" spans="1:39" x14ac:dyDescent="0.3">
      <c r="A52" s="81"/>
      <c r="B52" s="77">
        <v>0</v>
      </c>
      <c r="C52" s="77">
        <v>-10000</v>
      </c>
      <c r="D52" s="77">
        <v>0</v>
      </c>
      <c r="E52" s="78">
        <f t="shared" si="0"/>
        <v>8000</v>
      </c>
      <c r="G52" s="53">
        <f t="shared" si="1"/>
        <v>-800</v>
      </c>
      <c r="H52" s="53">
        <f t="shared" si="2"/>
        <v>-7400</v>
      </c>
      <c r="I52" s="53">
        <f t="shared" si="3"/>
        <v>800</v>
      </c>
      <c r="J52" s="53">
        <f t="shared" si="4"/>
        <v>-2600</v>
      </c>
      <c r="K52" s="34"/>
      <c r="V52" s="59">
        <f t="shared" si="5"/>
        <v>0</v>
      </c>
      <c r="W52" s="59">
        <f t="shared" si="6"/>
        <v>0</v>
      </c>
      <c r="X52" s="59">
        <f t="shared" si="17"/>
        <v>0</v>
      </c>
      <c r="Y52" s="79">
        <f t="shared" si="8"/>
        <v>-5000</v>
      </c>
      <c r="Z52" s="79">
        <f t="shared" si="9"/>
        <v>-5000</v>
      </c>
      <c r="AA52" s="79">
        <f t="shared" si="18"/>
        <v>-10000</v>
      </c>
      <c r="AB52" s="79">
        <f t="shared" si="11"/>
        <v>-800</v>
      </c>
      <c r="AC52" s="79">
        <f t="shared" si="12"/>
        <v>800</v>
      </c>
      <c r="AD52" s="79">
        <f t="shared" si="19"/>
        <v>0</v>
      </c>
      <c r="AE52" s="79">
        <f t="shared" si="14"/>
        <v>-2400</v>
      </c>
      <c r="AF52" s="79">
        <f t="shared" si="15"/>
        <v>2400</v>
      </c>
      <c r="AG52" s="79">
        <f t="shared" si="20"/>
        <v>0</v>
      </c>
      <c r="AJ52" s="27"/>
      <c r="AK52" s="27"/>
      <c r="AL52" s="27"/>
      <c r="AM52" s="27"/>
    </row>
    <row r="53" spans="1:39" x14ac:dyDescent="0.3">
      <c r="A53" s="81"/>
      <c r="B53" s="77">
        <v>0</v>
      </c>
      <c r="C53" s="77">
        <v>-10000</v>
      </c>
      <c r="D53" s="77">
        <v>0</v>
      </c>
      <c r="E53" s="78">
        <f t="shared" si="0"/>
        <v>8000</v>
      </c>
      <c r="G53" s="53">
        <f t="shared" si="1"/>
        <v>-800</v>
      </c>
      <c r="H53" s="53">
        <f t="shared" si="2"/>
        <v>-7400</v>
      </c>
      <c r="I53" s="53">
        <f t="shared" si="3"/>
        <v>800</v>
      </c>
      <c r="J53" s="53">
        <f t="shared" si="4"/>
        <v>-2600</v>
      </c>
      <c r="K53" s="34"/>
      <c r="V53" s="59">
        <f t="shared" si="5"/>
        <v>0</v>
      </c>
      <c r="W53" s="59">
        <f t="shared" si="6"/>
        <v>0</v>
      </c>
      <c r="X53" s="59">
        <f t="shared" si="17"/>
        <v>0</v>
      </c>
      <c r="Y53" s="79">
        <f t="shared" si="8"/>
        <v>-5000</v>
      </c>
      <c r="Z53" s="79">
        <f t="shared" si="9"/>
        <v>-5000</v>
      </c>
      <c r="AA53" s="79">
        <f t="shared" si="18"/>
        <v>-10000</v>
      </c>
      <c r="AB53" s="79">
        <f t="shared" si="11"/>
        <v>-800</v>
      </c>
      <c r="AC53" s="79">
        <f t="shared" si="12"/>
        <v>800</v>
      </c>
      <c r="AD53" s="79">
        <f t="shared" si="19"/>
        <v>0</v>
      </c>
      <c r="AE53" s="79">
        <f t="shared" si="14"/>
        <v>-2400</v>
      </c>
      <c r="AF53" s="79">
        <f t="shared" si="15"/>
        <v>2400</v>
      </c>
      <c r="AG53" s="79">
        <f t="shared" si="20"/>
        <v>0</v>
      </c>
      <c r="AJ53" s="27"/>
      <c r="AK53" s="27"/>
      <c r="AL53" s="27"/>
      <c r="AM53" s="27"/>
    </row>
    <row r="54" spans="1:39" x14ac:dyDescent="0.3">
      <c r="B54" s="77">
        <v>0</v>
      </c>
      <c r="C54" s="77">
        <v>-10000</v>
      </c>
      <c r="D54" s="77">
        <v>0</v>
      </c>
      <c r="E54" s="78">
        <f t="shared" si="0"/>
        <v>8000</v>
      </c>
      <c r="G54" s="53">
        <f t="shared" si="1"/>
        <v>-800</v>
      </c>
      <c r="H54" s="53">
        <f t="shared" si="2"/>
        <v>-7400</v>
      </c>
      <c r="I54" s="53">
        <f t="shared" si="3"/>
        <v>800</v>
      </c>
      <c r="J54" s="53">
        <f t="shared" si="4"/>
        <v>-2600</v>
      </c>
      <c r="K54" s="34"/>
      <c r="V54" s="59">
        <f t="shared" si="5"/>
        <v>0</v>
      </c>
      <c r="W54" s="59">
        <f t="shared" si="6"/>
        <v>0</v>
      </c>
      <c r="X54" s="59">
        <f t="shared" si="17"/>
        <v>0</v>
      </c>
      <c r="Y54" s="79">
        <f t="shared" si="8"/>
        <v>-5000</v>
      </c>
      <c r="Z54" s="79">
        <f t="shared" si="9"/>
        <v>-5000</v>
      </c>
      <c r="AA54" s="79">
        <f t="shared" si="18"/>
        <v>-10000</v>
      </c>
      <c r="AB54" s="79">
        <f t="shared" si="11"/>
        <v>-800</v>
      </c>
      <c r="AC54" s="79">
        <f t="shared" si="12"/>
        <v>800</v>
      </c>
      <c r="AD54" s="79">
        <f t="shared" si="19"/>
        <v>0</v>
      </c>
      <c r="AE54" s="79">
        <f t="shared" si="14"/>
        <v>-2400</v>
      </c>
      <c r="AF54" s="79">
        <f t="shared" si="15"/>
        <v>2400</v>
      </c>
      <c r="AG54" s="79">
        <f t="shared" si="20"/>
        <v>0</v>
      </c>
      <c r="AJ54" s="27"/>
      <c r="AK54" s="27"/>
      <c r="AL54" s="27"/>
      <c r="AM54" s="27"/>
    </row>
    <row r="55" spans="1:39" x14ac:dyDescent="0.3">
      <c r="B55" s="77">
        <v>0</v>
      </c>
      <c r="C55" s="77">
        <v>-10000</v>
      </c>
      <c r="D55" s="77">
        <v>0</v>
      </c>
      <c r="E55" s="78">
        <f t="shared" si="0"/>
        <v>8000</v>
      </c>
      <c r="G55" s="53">
        <f t="shared" si="1"/>
        <v>-800</v>
      </c>
      <c r="H55" s="53">
        <f t="shared" si="2"/>
        <v>-7400</v>
      </c>
      <c r="I55" s="53">
        <f t="shared" si="3"/>
        <v>800</v>
      </c>
      <c r="J55" s="53">
        <f t="shared" si="4"/>
        <v>-2600</v>
      </c>
      <c r="K55" s="34"/>
      <c r="V55" s="59">
        <f t="shared" si="5"/>
        <v>0</v>
      </c>
      <c r="W55" s="59">
        <f t="shared" si="6"/>
        <v>0</v>
      </c>
      <c r="X55" s="59">
        <f t="shared" si="17"/>
        <v>0</v>
      </c>
      <c r="Y55" s="79">
        <f t="shared" si="8"/>
        <v>-5000</v>
      </c>
      <c r="Z55" s="79">
        <f t="shared" si="9"/>
        <v>-5000</v>
      </c>
      <c r="AA55" s="79">
        <f t="shared" si="18"/>
        <v>-10000</v>
      </c>
      <c r="AB55" s="79">
        <f t="shared" si="11"/>
        <v>-800</v>
      </c>
      <c r="AC55" s="79">
        <f t="shared" si="12"/>
        <v>800</v>
      </c>
      <c r="AD55" s="79">
        <f t="shared" si="19"/>
        <v>0</v>
      </c>
      <c r="AE55" s="79">
        <f t="shared" si="14"/>
        <v>-2400</v>
      </c>
      <c r="AF55" s="79">
        <f t="shared" si="15"/>
        <v>2400</v>
      </c>
      <c r="AG55" s="79">
        <f t="shared" si="20"/>
        <v>0</v>
      </c>
      <c r="AJ55" s="27"/>
      <c r="AK55" s="27"/>
      <c r="AL55" s="27"/>
      <c r="AM55" s="27"/>
    </row>
    <row r="56" spans="1:39" x14ac:dyDescent="0.3">
      <c r="B56" s="77">
        <v>0</v>
      </c>
      <c r="C56" s="77">
        <v>-10000</v>
      </c>
      <c r="D56" s="77">
        <v>0</v>
      </c>
      <c r="E56" s="78">
        <f t="shared" si="0"/>
        <v>8000</v>
      </c>
      <c r="G56" s="53">
        <f t="shared" si="1"/>
        <v>-800</v>
      </c>
      <c r="H56" s="53">
        <f t="shared" si="2"/>
        <v>-7400</v>
      </c>
      <c r="I56" s="53">
        <f t="shared" si="3"/>
        <v>800</v>
      </c>
      <c r="J56" s="53">
        <f t="shared" si="4"/>
        <v>-2600</v>
      </c>
      <c r="K56" s="34"/>
      <c r="V56" s="59">
        <f t="shared" si="5"/>
        <v>0</v>
      </c>
      <c r="W56" s="59">
        <f t="shared" si="6"/>
        <v>0</v>
      </c>
      <c r="X56" s="59">
        <f>SUM(V56:W56)</f>
        <v>0</v>
      </c>
      <c r="Y56" s="79">
        <f t="shared" si="8"/>
        <v>-5000</v>
      </c>
      <c r="Z56" s="79">
        <f t="shared" si="9"/>
        <v>-5000</v>
      </c>
      <c r="AA56" s="79">
        <f>SUM(Y56:Z56)</f>
        <v>-10000</v>
      </c>
      <c r="AB56" s="79">
        <f t="shared" si="11"/>
        <v>-800</v>
      </c>
      <c r="AC56" s="79">
        <f t="shared" si="12"/>
        <v>800</v>
      </c>
      <c r="AD56" s="79">
        <f>SUM(AB56:AC56)</f>
        <v>0</v>
      </c>
      <c r="AE56" s="79">
        <f t="shared" si="14"/>
        <v>-2400</v>
      </c>
      <c r="AF56" s="79">
        <f t="shared" si="15"/>
        <v>2400</v>
      </c>
      <c r="AG56" s="79">
        <f>SUM(AE56:AF56)</f>
        <v>0</v>
      </c>
    </row>
    <row r="57" spans="1:39" x14ac:dyDescent="0.3">
      <c r="B57" s="77">
        <v>0</v>
      </c>
      <c r="C57" s="77">
        <v>-10000</v>
      </c>
      <c r="D57" s="77">
        <v>0</v>
      </c>
      <c r="E57" s="78">
        <f t="shared" si="0"/>
        <v>8000</v>
      </c>
      <c r="G57" s="53">
        <f t="shared" si="1"/>
        <v>-800</v>
      </c>
      <c r="H57" s="53">
        <f t="shared" si="2"/>
        <v>-7400</v>
      </c>
      <c r="I57" s="53">
        <f t="shared" si="3"/>
        <v>800</v>
      </c>
      <c r="J57" s="53">
        <f t="shared" si="4"/>
        <v>-2600</v>
      </c>
      <c r="K57" s="34"/>
      <c r="V57" s="59">
        <f t="shared" si="5"/>
        <v>0</v>
      </c>
      <c r="W57" s="59">
        <f t="shared" si="6"/>
        <v>0</v>
      </c>
      <c r="X57" s="59">
        <f>SUM(V57:W57)</f>
        <v>0</v>
      </c>
      <c r="Y57" s="79">
        <f t="shared" si="8"/>
        <v>-5000</v>
      </c>
      <c r="Z57" s="79">
        <f t="shared" si="9"/>
        <v>-5000</v>
      </c>
      <c r="AA57" s="79">
        <f>SUM(Y57:Z57)</f>
        <v>-10000</v>
      </c>
      <c r="AB57" s="79">
        <f t="shared" si="11"/>
        <v>-800</v>
      </c>
      <c r="AC57" s="79">
        <f t="shared" si="12"/>
        <v>800</v>
      </c>
      <c r="AD57" s="79">
        <f>SUM(AB57:AC57)</f>
        <v>0</v>
      </c>
      <c r="AE57" s="79">
        <f t="shared" si="14"/>
        <v>-2400</v>
      </c>
      <c r="AF57" s="79">
        <f t="shared" si="15"/>
        <v>2400</v>
      </c>
      <c r="AG57" s="79">
        <f>SUM(AE57:AF57)</f>
        <v>0</v>
      </c>
    </row>
    <row r="58" spans="1:39" x14ac:dyDescent="0.3">
      <c r="V58" s="59">
        <f t="shared" si="5"/>
        <v>0</v>
      </c>
      <c r="W58" s="59">
        <f t="shared" si="6"/>
        <v>0</v>
      </c>
      <c r="X58" s="59">
        <f>SUM(V58:W58)</f>
        <v>0</v>
      </c>
      <c r="Y58" s="79">
        <f t="shared" si="8"/>
        <v>-5000</v>
      </c>
      <c r="Z58" s="79">
        <f t="shared" si="9"/>
        <v>-5000</v>
      </c>
      <c r="AA58" s="79">
        <f>SUM(Y58:Z58)</f>
        <v>-10000</v>
      </c>
      <c r="AB58" s="79">
        <f t="shared" si="11"/>
        <v>-800</v>
      </c>
      <c r="AC58" s="79">
        <f t="shared" si="12"/>
        <v>800</v>
      </c>
      <c r="AD58" s="79">
        <f>SUM(AB58:AC58)</f>
        <v>0</v>
      </c>
      <c r="AE58" s="79">
        <f t="shared" si="14"/>
        <v>-2400</v>
      </c>
      <c r="AF58" s="79">
        <f t="shared" si="15"/>
        <v>2400</v>
      </c>
      <c r="AG58" s="79">
        <f>SUM(AE58:AF58)</f>
        <v>0</v>
      </c>
    </row>
    <row r="59" spans="1:39" x14ac:dyDescent="0.3">
      <c r="A59" s="30"/>
      <c r="B59" s="82"/>
      <c r="C59" s="83"/>
      <c r="D59" s="30"/>
      <c r="E59" s="30"/>
      <c r="F59" s="30"/>
      <c r="G59" s="83"/>
      <c r="H59" s="30"/>
      <c r="I59" s="30"/>
      <c r="J59" s="30"/>
      <c r="K59" s="30"/>
      <c r="V59" s="59">
        <f t="shared" si="5"/>
        <v>0</v>
      </c>
      <c r="W59" s="59">
        <f t="shared" si="6"/>
        <v>0</v>
      </c>
      <c r="X59" s="59">
        <f>SUM(V59:W59)</f>
        <v>0</v>
      </c>
      <c r="Y59" s="79">
        <f t="shared" si="8"/>
        <v>-5000</v>
      </c>
      <c r="Z59" s="79">
        <f t="shared" si="9"/>
        <v>-5000</v>
      </c>
      <c r="AA59" s="79">
        <f>SUM(Y59:Z59)</f>
        <v>-10000</v>
      </c>
      <c r="AB59" s="79">
        <f t="shared" si="11"/>
        <v>-800</v>
      </c>
      <c r="AC59" s="79">
        <f t="shared" si="12"/>
        <v>800</v>
      </c>
      <c r="AD59" s="79">
        <f>SUM(AB59:AC59)</f>
        <v>0</v>
      </c>
      <c r="AE59" s="79">
        <f t="shared" si="14"/>
        <v>-2400</v>
      </c>
      <c r="AF59" s="79">
        <f t="shared" si="15"/>
        <v>2400</v>
      </c>
      <c r="AG59" s="79">
        <f>SUM(AE59:AF59)</f>
        <v>0</v>
      </c>
    </row>
    <row r="60" spans="1:39" x14ac:dyDescent="0.3">
      <c r="A60" s="30"/>
      <c r="B60" s="84"/>
      <c r="C60" s="83"/>
      <c r="D60" s="85"/>
      <c r="E60" s="85"/>
      <c r="F60" s="86" t="s">
        <v>78</v>
      </c>
      <c r="G60" s="83"/>
      <c r="H60" s="85"/>
      <c r="I60" s="85"/>
      <c r="J60" s="85"/>
      <c r="K60" s="30"/>
      <c r="V60" s="72"/>
      <c r="W60" s="72"/>
      <c r="X60" s="72"/>
      <c r="Y60" s="53"/>
      <c r="Z60" s="53"/>
      <c r="AA60" s="53"/>
      <c r="AB60" s="53"/>
      <c r="AC60" s="53"/>
      <c r="AD60" s="53"/>
      <c r="AE60" s="53"/>
      <c r="AF60" s="53"/>
      <c r="AG60" s="53"/>
    </row>
    <row r="61" spans="1:39" x14ac:dyDescent="0.3">
      <c r="A61" s="30"/>
      <c r="B61" s="85"/>
      <c r="C61" s="85"/>
      <c r="D61" s="85"/>
      <c r="E61" s="85"/>
      <c r="F61" s="117" t="s">
        <v>91</v>
      </c>
      <c r="G61" s="85"/>
      <c r="H61" s="85"/>
      <c r="I61" s="85"/>
      <c r="J61" s="85"/>
      <c r="K61" s="30"/>
    </row>
  </sheetData>
  <phoneticPr fontId="2" type="noConversion"/>
  <hyperlinks>
    <hyperlink ref="F61" r:id="rId1"/>
  </hyperlinks>
  <pageMargins left="0.47244094488188981" right="0.23622047244094491" top="0.31496062992125984" bottom="0.98425196850393704" header="0.43307086614173229" footer="0.59055118110236227"/>
  <pageSetup scale="98"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BltGrp-Portrait</vt:lpstr>
      <vt:lpstr>'BltGrp-Portrait'!Print_Area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2006-09-08T19:49:03Z</cp:lastPrinted>
  <dcterms:created xsi:type="dcterms:W3CDTF">2005-06-02T14:51:17Z</dcterms:created>
  <dcterms:modified xsi:type="dcterms:W3CDTF">2016-03-02T16:26:38Z</dcterms:modified>
  <cp:category>Engineering Spreadsheets; Analysis; AA-SM</cp:category>
  <cp:contentStatus>Released</cp:contentStatus>
</cp:coreProperties>
</file>