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10932" yWindow="-12" windowWidth="14292" windowHeight="12168" tabRatio="841" activeTab="1"/>
  </bookViews>
  <sheets>
    <sheet name="READ ME" sheetId="25" r:id="rId1"/>
    <sheet name="Sheet1" sheetId="23" r:id="rId2"/>
  </sheets>
  <externalReferences>
    <externalReference r:id="rId3"/>
  </externalReferences>
  <definedNames>
    <definedName name="_xlnm.Print_Area" localSheetId="0">'READ ME'!$A$8:$K$62</definedName>
    <definedName name="_xlnm.Print_Area" localSheetId="1">Sheet1!$A$8:$K$60</definedName>
    <definedName name="sencount" hidden="1">1</definedName>
  </definedNames>
  <calcPr calcId="171027" iterate="1" iterateCount="10"/>
</workbook>
</file>

<file path=xl/calcChain.xml><?xml version="1.0" encoding="utf-8"?>
<calcChain xmlns="http://schemas.openxmlformats.org/spreadsheetml/2006/main">
  <c r="C12" i="25" l="1"/>
  <c r="B12" i="23" l="1"/>
  <c r="F11" i="23"/>
  <c r="L10" i="23"/>
  <c r="F10" i="23"/>
  <c r="J9" i="23"/>
  <c r="F9" i="23"/>
  <c r="J8" i="23"/>
  <c r="F8" i="23"/>
  <c r="X7" i="23"/>
  <c r="X6" i="23"/>
  <c r="X5" i="23"/>
  <c r="X4" i="23"/>
  <c r="X3" i="23"/>
  <c r="X2" i="23"/>
  <c r="X1" i="23"/>
  <c r="G1" i="23" s="1"/>
  <c r="J10" i="23" l="1"/>
  <c r="C37" i="23" l="1"/>
  <c r="C38" i="23" l="1"/>
  <c r="C48" i="23" l="1"/>
  <c r="C45" i="23"/>
  <c r="C49" i="23" l="1"/>
  <c r="C57" i="23" s="1"/>
  <c r="C56" i="23"/>
  <c r="G57" i="23" l="1"/>
  <c r="G56" i="23"/>
</calcChain>
</file>

<file path=xl/sharedStrings.xml><?xml version="1.0" encoding="utf-8"?>
<sst xmlns="http://schemas.openxmlformats.org/spreadsheetml/2006/main" count="137" uniqueCount="89">
  <si>
    <t>Date:</t>
  </si>
  <si>
    <t>L</t>
  </si>
  <si>
    <t>ST</t>
  </si>
  <si>
    <t>G</t>
  </si>
  <si>
    <t>LT</t>
  </si>
  <si>
    <t/>
  </si>
  <si>
    <t xml:space="preserve"> </t>
  </si>
  <si>
    <t>psi</t>
  </si>
  <si>
    <t>Elongation</t>
  </si>
  <si>
    <t>Primary</t>
  </si>
  <si>
    <t>Secondary</t>
  </si>
  <si>
    <t>m =</t>
  </si>
  <si>
    <t>k =</t>
  </si>
  <si>
    <t>Plastic Bending Allowables</t>
  </si>
  <si>
    <t>Rectangular Section</t>
  </si>
  <si>
    <t>Circular Section</t>
  </si>
  <si>
    <t>R. Abbott</t>
  </si>
  <si>
    <t>Revision:</t>
  </si>
  <si>
    <t>All Strength Data is A-basis</t>
  </si>
  <si>
    <t>Author:</t>
  </si>
  <si>
    <t>Check:</t>
  </si>
  <si>
    <t>Report:</t>
  </si>
  <si>
    <t>Section:</t>
  </si>
  <si>
    <t>Document Number:</t>
  </si>
  <si>
    <t>Revision Level :</t>
  </si>
  <si>
    <t>Page:</t>
  </si>
  <si>
    <t>AA-SM-000-002</t>
  </si>
  <si>
    <t>Assuming linear strain from up to ultimate failure both stress distributions through the thickness yield the same moment about the horizontal axis when:</t>
  </si>
  <si>
    <t>in/in</t>
  </si>
  <si>
    <t>Ref Bruhn C3.4 - Cozzone method:</t>
  </si>
  <si>
    <t>=</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</si>
  <si>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</si>
  <si>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</si>
  <si>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</si>
  <si>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</si>
  <si>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</si>
  <si>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</si>
  <si>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</si>
  <si>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</si>
  <si>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</si>
  <si>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</si>
  <si>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</si>
  <si>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</si>
  <si>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</si>
  <si>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</si>
  <si>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</si>
  <si>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</si>
  <si>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</si>
  <si>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</si>
  <si>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</si>
  <si>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</si>
  <si>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</si>
  <si>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</si>
  <si>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r>
      <t>F</t>
    </r>
    <r>
      <rPr>
        <vertAlign val="subscript"/>
        <sz val="10"/>
        <rFont val="Calibri"/>
        <family val="2"/>
        <scheme val="minor"/>
      </rPr>
      <t>tu</t>
    </r>
  </si>
  <si>
    <r>
      <t>E</t>
    </r>
    <r>
      <rPr>
        <vertAlign val="subscript"/>
        <sz val="10"/>
        <rFont val="Calibri"/>
        <family val="2"/>
        <scheme val="minor"/>
      </rPr>
      <t>t</t>
    </r>
  </si>
  <si>
    <r>
      <t>F</t>
    </r>
    <r>
      <rPr>
        <vertAlign val="subscript"/>
        <sz val="10"/>
        <rFont val="Calibri"/>
        <family val="2"/>
        <scheme val="minor"/>
      </rPr>
      <t>ty</t>
    </r>
  </si>
  <si>
    <r>
      <t>E</t>
    </r>
    <r>
      <rPr>
        <vertAlign val="subscript"/>
        <sz val="10"/>
        <rFont val="Calibri"/>
        <family val="2"/>
        <scheme val="minor"/>
      </rPr>
      <t>c</t>
    </r>
  </si>
  <si>
    <r>
      <t>e'</t>
    </r>
    <r>
      <rPr>
        <vertAlign val="subscript"/>
        <sz val="10"/>
        <rFont val="Calibri"/>
        <family val="2"/>
        <scheme val="minor"/>
      </rPr>
      <t>u</t>
    </r>
    <r>
      <rPr>
        <sz val="10"/>
        <rFont val="Calibri"/>
        <family val="2"/>
        <scheme val="minor"/>
      </rPr>
      <t xml:space="preserve"> =</t>
    </r>
  </si>
  <si>
    <r>
      <t>f</t>
    </r>
    <r>
      <rPr>
        <vertAlign val="subscript"/>
        <sz val="10"/>
        <rFont val="Calibri"/>
        <family val="2"/>
        <scheme val="minor"/>
      </rPr>
      <t>o</t>
    </r>
    <r>
      <rPr>
        <sz val="10"/>
        <rFont val="Calibri"/>
        <family val="2"/>
        <scheme val="minor"/>
      </rPr>
      <t>/f</t>
    </r>
    <r>
      <rPr>
        <vertAlign val="subscript"/>
        <sz val="10"/>
        <rFont val="Calibri"/>
        <family val="2"/>
        <scheme val="minor"/>
      </rPr>
      <t>m</t>
    </r>
    <r>
      <rPr>
        <sz val="10"/>
        <rFont val="Calibri"/>
        <family val="2"/>
        <scheme val="minor"/>
      </rPr>
      <t xml:space="preserve"> =</t>
    </r>
  </si>
  <si>
    <r>
      <t>f</t>
    </r>
    <r>
      <rPr>
        <vertAlign val="subscript"/>
        <sz val="10"/>
        <rFont val="Calibri"/>
        <family val="2"/>
        <scheme val="minor"/>
      </rPr>
      <t>o</t>
    </r>
    <r>
      <rPr>
        <sz val="10"/>
        <rFont val="Calibri"/>
        <family val="2"/>
        <scheme val="minor"/>
      </rPr>
      <t xml:space="preserve"> =</t>
    </r>
  </si>
  <si>
    <r>
      <t>F</t>
    </r>
    <r>
      <rPr>
        <vertAlign val="subscript"/>
        <sz val="10"/>
        <rFont val="Calibri"/>
        <family val="2"/>
        <scheme val="minor"/>
      </rPr>
      <t>bm</t>
    </r>
    <r>
      <rPr>
        <sz val="10"/>
        <rFont val="Calibri"/>
        <family val="2"/>
        <scheme val="minor"/>
      </rPr>
      <t xml:space="preserve"> =</t>
    </r>
  </si>
  <si>
    <t>STANDARD SPREADSHEET METHOD</t>
  </si>
  <si>
    <t>PLASTIC BENDING</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</si>
  <si>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</si>
  <si>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Find out more about the Design and Analysis services provided by Abbott Aerospace</t>
  </si>
  <si>
    <t>Established in Canada 2008 we relocated to Grand Cayman in 2015. Abbott Aerospace SEZC Ltd. specializes in helping our partners bring the best aircraft product to market in the shortest time. We help you define your aircraft and execute your development program.</t>
  </si>
  <si>
    <t>About the Abbott Aerospace Analysis Spreadsheets:</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</si>
  <si>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</si>
  <si>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</si>
  <si>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</si>
  <si>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</si>
  <si>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</si>
  <si>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</si>
  <si>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</si>
  <si>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</si>
  <si>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If you see errors on this spreadsheet it is because you do not have the XL-Viking Plugin, to find out more:</t>
  </si>
  <si>
    <t>www.xl-viking.com</t>
  </si>
  <si>
    <t>http://www.xl-viking.com/download-free-trial/</t>
  </si>
  <si>
    <t>http://www.abbottaerospace.com/engineering-services</t>
  </si>
  <si>
    <t>http://www.abbottaerospace.com/subscribe</t>
  </si>
  <si>
    <t>(MIL-HNDBK-5H, 1998)</t>
  </si>
  <si>
    <t>Basic Material Stress-Strain Relaionships:</t>
  </si>
  <si>
    <r>
      <t>e</t>
    </r>
    <r>
      <rPr>
        <vertAlign val="subscript"/>
        <sz val="10"/>
        <rFont val="Calibri"/>
        <family val="2"/>
        <scheme val="minor"/>
      </rPr>
      <t>u</t>
    </r>
    <r>
      <rPr>
        <sz val="10"/>
        <rFont val="Calibri"/>
        <family val="2"/>
        <scheme val="minor"/>
      </rPr>
      <t xml:space="preserve"> =</t>
    </r>
  </si>
  <si>
    <t>(NACA-TN-902, 1943)</t>
  </si>
  <si>
    <t>(Abbott, Richard. Analysis and Design of Composite and Metallic Flight Vehicle Structures 1st Edition, 2016)</t>
  </si>
  <si>
    <t>A</t>
  </si>
  <si>
    <t>AA-SM-001-000</t>
  </si>
  <si>
    <t>AA-SM-008-000</t>
  </si>
  <si>
    <t>Additional shape factors can be found in these spreadsheets: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</si>
</sst>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000"/>
    <numFmt numFmtId="166" formatCode="0.0"/>
    <numFmt numFmtId="167" formatCode="000&quot; psi&quot;"/>
  </numFmts>
  <fonts count="23">
    <font>
      <sz val="10"/>
      <name val="Arial"/>
    </font>
    <font>
      <sz val="11"/>
      <color theme="1"/>
      <name val="Calibri"/>
      <family val="2"/>
      <scheme val="minor"/>
    </font>
    <font>
      <sz val="10"/>
      <name val="Arial"/>
      <family val="2"/>
    </font>
    <font>
      <sz val="12"/>
      <color indexed="8"/>
      <name val="Arial MT"/>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color indexed="8"/>
      <name val="Calibri"/>
      <family val="2"/>
      <scheme val="minor"/>
    </font>
    <font>
      <b/>
      <sz val="10"/>
      <color indexed="8"/>
      <name val="Calibri"/>
      <family val="2"/>
      <scheme val="minor"/>
    </font>
    <font>
      <b/>
      <sz val="10"/>
      <color indexed="10"/>
      <name val="Calibri"/>
      <family val="2"/>
      <scheme val="minor"/>
    </font>
    <font>
      <vertAlign val="subscript"/>
      <sz val="10"/>
      <name val="Calibri"/>
      <family val="2"/>
      <scheme val="minor"/>
    </font>
    <font>
      <sz val="10"/>
      <color rgb="FF0000CC"/>
      <name val="Calibri"/>
      <family val="2"/>
      <scheme val="minor"/>
    </font>
    <font>
      <sz val="10"/>
      <color rgb="FF0000FF"/>
      <name val="Calibri"/>
      <family val="2"/>
      <scheme val="minor"/>
    </font>
    <font>
      <u/>
      <sz val="10"/>
      <name val="Calibri"/>
      <family val="2"/>
      <scheme val="minor"/>
    </font>
    <font>
      <b/>
      <i/>
      <sz val="10"/>
      <name val="Calibri"/>
      <family val="2"/>
      <scheme val="minor"/>
    </font>
    <font>
      <i/>
      <u/>
      <sz val="10"/>
      <color theme="10"/>
      <name val="Calibri"/>
      <family val="2"/>
    </font>
    <font>
      <u/>
      <sz val="10"/>
      <color theme="10"/>
      <name val="Calibri"/>
      <family val="2"/>
      <scheme val="minor"/>
    </font>
  </fonts>
  <fills count="2">
    <fill>
      <patternFill patternType="none"/>
    </fill>
    <fill>
      <patternFill patternType="gray125"/>
    </fill>
  </fills>
  <borders count="16">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8">
    <xf numFmtId="0" fontId="0" fillId="0" borderId="0"/>
    <xf numFmtId="0" fontId="3" fillId="0" borderId="0"/>
    <xf numFmtId="0" fontId="2" fillId="0" borderId="0"/>
    <xf numFmtId="0" fontId="2" fillId="0" borderId="0"/>
    <xf numFmtId="0" fontId="2" fillId="0" borderId="0"/>
    <xf numFmtId="0" fontId="12" fillId="0" borderId="0" applyNumberFormat="0" applyFill="0" applyBorder="0" applyAlignment="0" applyProtection="0">
      <alignment vertical="top"/>
      <protection locked="0"/>
    </xf>
    <xf numFmtId="0" fontId="1" fillId="0" borderId="0"/>
    <xf numFmtId="0" fontId="12" fillId="0" borderId="0" applyNumberFormat="0" applyFill="0" applyBorder="0" applyAlignment="0" applyProtection="0">
      <alignment vertical="top"/>
      <protection locked="0"/>
    </xf>
  </cellStyleXfs>
  <cellXfs count="119">
    <xf numFmtId="0" fontId="0" fillId="0" borderId="0" xfId="0"/>
    <xf numFmtId="0" fontId="4" fillId="0" borderId="0" xfId="3" applyFont="1" applyProtection="1">
      <protection locked="0"/>
    </xf>
    <xf numFmtId="0" fontId="4" fillId="0" borderId="0" xfId="3" applyFont="1" applyAlignment="1" applyProtection="1">
      <alignment horizontal="right"/>
      <protection locked="0"/>
    </xf>
    <xf numFmtId="0" fontId="5" fillId="0" borderId="0" xfId="3" applyFont="1" applyProtection="1">
      <protection locked="0"/>
    </xf>
    <xf numFmtId="0" fontId="5" fillId="0" borderId="0" xfId="3" applyFont="1" applyAlignment="1" applyProtection="1">
      <alignment horizontal="left"/>
      <protection locked="0"/>
    </xf>
    <xf numFmtId="0" fontId="4" fillId="0" borderId="0" xfId="3" applyFont="1"/>
    <xf numFmtId="0" fontId="4" fillId="0" borderId="4" xfId="3" applyFont="1" applyBorder="1" applyAlignment="1">
      <alignment horizontal="center"/>
    </xf>
    <xf numFmtId="0" fontId="4" fillId="0" borderId="0" xfId="3" applyFont="1" applyAlignment="1">
      <alignment horizontal="right"/>
    </xf>
    <xf numFmtId="0" fontId="6" fillId="0" borderId="0" xfId="3" applyFont="1" applyAlignment="1">
      <alignment horizontal="left"/>
    </xf>
    <xf numFmtId="0" fontId="4" fillId="0" borderId="3" xfId="3" applyFont="1" applyBorder="1" applyAlignment="1">
      <alignment horizontal="center"/>
    </xf>
    <xf numFmtId="14" fontId="5" fillId="0" borderId="0" xfId="3" quotePrefix="1" applyNumberFormat="1" applyFont="1" applyProtection="1">
      <protection locked="0"/>
    </xf>
    <xf numFmtId="0" fontId="4" fillId="0" borderId="3" xfId="4" applyFont="1" applyBorder="1" applyAlignment="1">
      <alignment horizontal="center"/>
    </xf>
    <xf numFmtId="1" fontId="4" fillId="0" borderId="3" xfId="4" applyNumberFormat="1" applyFont="1" applyBorder="1" applyAlignment="1">
      <alignment horizontal="center"/>
    </xf>
    <xf numFmtId="0" fontId="7" fillId="0" borderId="0" xfId="3" applyFont="1" applyAlignment="1" applyProtection="1">
      <alignment horizontal="left"/>
      <protection locked="0"/>
    </xf>
    <xf numFmtId="0" fontId="4" fillId="0" borderId="0" xfId="4" applyFont="1"/>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4" fillId="0" borderId="0" xfId="3" applyFont="1" applyAlignment="1">
      <alignment horizontal="center"/>
    </xf>
    <xf numFmtId="0" fontId="6" fillId="0" borderId="0" xfId="3" applyFont="1" applyAlignment="1">
      <alignment horizontal="right"/>
    </xf>
    <xf numFmtId="0" fontId="8" fillId="0" borderId="0" xfId="3" applyFont="1"/>
    <xf numFmtId="0" fontId="9" fillId="0" borderId="0" xfId="3" applyFont="1"/>
    <xf numFmtId="0" fontId="10" fillId="0" borderId="0" xfId="3" applyFont="1"/>
    <xf numFmtId="0" fontId="4" fillId="0" borderId="0" xfId="3" applyFont="1" applyBorder="1" applyAlignment="1"/>
    <xf numFmtId="0" fontId="10" fillId="0" borderId="0" xfId="3" applyFont="1" applyBorder="1" applyAlignment="1"/>
    <xf numFmtId="0" fontId="4" fillId="0" borderId="0" xfId="2" applyFont="1"/>
    <xf numFmtId="1" fontId="4" fillId="0" borderId="0" xfId="0" applyNumberFormat="1" applyFont="1" applyAlignment="1">
      <alignment horizontal="center"/>
    </xf>
    <xf numFmtId="0" fontId="4" fillId="0" borderId="0" xfId="0" applyFont="1" applyAlignment="1">
      <alignment horizontal="center"/>
    </xf>
    <xf numFmtId="0" fontId="4" fillId="0" borderId="0" xfId="0" applyFont="1"/>
    <xf numFmtId="0" fontId="4" fillId="0" borderId="3" xfId="2" applyFont="1" applyBorder="1" applyAlignment="1">
      <alignment horizontal="center"/>
    </xf>
    <xf numFmtId="0" fontId="4" fillId="0" borderId="0" xfId="2" applyFont="1" applyAlignment="1">
      <alignment horizontal="center"/>
    </xf>
    <xf numFmtId="0" fontId="4" fillId="0" borderId="0" xfId="0" applyFont="1" applyBorder="1"/>
    <xf numFmtId="164" fontId="4" fillId="0" borderId="0" xfId="0" applyNumberFormat="1" applyFont="1" applyAlignment="1">
      <alignment horizontal="center"/>
    </xf>
    <xf numFmtId="0" fontId="4" fillId="0" borderId="0" xfId="0" applyFont="1" applyAlignment="1"/>
    <xf numFmtId="0" fontId="4" fillId="0" borderId="0" xfId="0" applyFont="1" applyBorder="1" applyAlignment="1">
      <alignment horizontal="center"/>
    </xf>
    <xf numFmtId="0" fontId="6" fillId="0" borderId="0" xfId="0" applyFont="1" applyBorder="1" applyAlignment="1" applyProtection="1">
      <alignment horizontal="right"/>
      <protection locked="0"/>
    </xf>
    <xf numFmtId="0" fontId="4" fillId="0" borderId="0" xfId="0" applyFont="1" applyBorder="1" applyProtection="1">
      <protection locked="0"/>
    </xf>
    <xf numFmtId="0" fontId="6" fillId="0" borderId="0" xfId="0" applyFont="1" applyBorder="1" applyProtection="1">
      <protection locked="0"/>
    </xf>
    <xf numFmtId="0" fontId="4" fillId="0" borderId="0" xfId="0" applyFont="1" applyBorder="1" applyAlignment="1" applyProtection="1">
      <protection locked="0"/>
    </xf>
    <xf numFmtId="0" fontId="4" fillId="0" borderId="0" xfId="0" applyFont="1" applyProtection="1">
      <protection locked="0"/>
    </xf>
    <xf numFmtId="0" fontId="4" fillId="0" borderId="0" xfId="0" applyFont="1" applyBorder="1" applyAlignment="1" applyProtection="1">
      <alignment horizontal="left"/>
      <protection locked="0"/>
    </xf>
    <xf numFmtId="0" fontId="13" fillId="0" borderId="0" xfId="1" applyFont="1" applyBorder="1" applyProtection="1">
      <protection locked="0"/>
    </xf>
    <xf numFmtId="0" fontId="4" fillId="0" borderId="0" xfId="0" applyFont="1" applyBorder="1" applyAlignment="1" applyProtection="1">
      <alignment horizontal="center"/>
      <protection locked="0"/>
    </xf>
    <xf numFmtId="0" fontId="14" fillId="0" borderId="0" xfId="1" applyFont="1" applyBorder="1" applyProtection="1">
      <protection locked="0"/>
    </xf>
    <xf numFmtId="0" fontId="4" fillId="0" borderId="0" xfId="0" applyFont="1" applyFill="1" applyBorder="1" applyAlignment="1" applyProtection="1">
      <alignment horizontal="center"/>
      <protection locked="0"/>
    </xf>
    <xf numFmtId="0" fontId="15" fillId="0" borderId="0" xfId="0" applyFont="1" applyBorder="1" applyAlignment="1" applyProtection="1">
      <alignment horizontal="center"/>
      <protection locked="0"/>
    </xf>
    <xf numFmtId="0" fontId="4" fillId="0" borderId="0" xfId="0" applyFont="1" applyBorder="1" applyAlignment="1" applyProtection="1">
      <alignment horizontal="right" shrinkToFit="1"/>
      <protection locked="0"/>
    </xf>
    <xf numFmtId="0" fontId="4" fillId="0" borderId="0" xfId="0" applyFont="1" applyBorder="1" applyAlignment="1" applyProtection="1">
      <alignment horizontal="right"/>
      <protection locked="0"/>
    </xf>
    <xf numFmtId="166" fontId="4" fillId="0" borderId="0" xfId="0" applyNumberFormat="1" applyFont="1" applyBorder="1" applyAlignment="1" applyProtection="1">
      <alignment horizontal="left"/>
      <protection locked="0"/>
    </xf>
    <xf numFmtId="0" fontId="11" fillId="0" borderId="0" xfId="0" applyFont="1" applyBorder="1" applyProtection="1">
      <protection locked="0"/>
    </xf>
    <xf numFmtId="167" fontId="4" fillId="0" borderId="0" xfId="0" applyNumberFormat="1" applyFont="1" applyBorder="1" applyAlignment="1" applyProtection="1">
      <alignment horizontal="left"/>
      <protection locked="0"/>
    </xf>
    <xf numFmtId="0" fontId="4" fillId="0" borderId="0" xfId="0" applyFont="1" applyAlignment="1" applyProtection="1">
      <alignment horizontal="center"/>
      <protection locked="0"/>
    </xf>
    <xf numFmtId="0" fontId="4" fillId="0" borderId="15" xfId="0" applyFont="1" applyBorder="1" applyAlignment="1" applyProtection="1">
      <alignment horizontal="right"/>
      <protection locked="0"/>
    </xf>
    <xf numFmtId="0" fontId="4" fillId="0" borderId="6" xfId="0" applyFont="1" applyBorder="1" applyProtection="1">
      <protection locked="0"/>
    </xf>
    <xf numFmtId="0" fontId="17" fillId="0" borderId="4" xfId="0" applyFont="1" applyBorder="1" applyProtection="1">
      <protection locked="0"/>
    </xf>
    <xf numFmtId="0" fontId="4" fillId="0" borderId="7" xfId="0" applyFont="1" applyBorder="1" applyProtection="1">
      <protection locked="0"/>
    </xf>
    <xf numFmtId="0" fontId="4" fillId="0" borderId="11" xfId="0" applyFont="1" applyBorder="1" applyAlignment="1" applyProtection="1">
      <alignment horizontal="right"/>
      <protection locked="0"/>
    </xf>
    <xf numFmtId="0" fontId="4" fillId="0" borderId="12" xfId="0" applyFont="1" applyBorder="1" applyProtection="1">
      <protection locked="0"/>
    </xf>
    <xf numFmtId="0" fontId="17" fillId="0" borderId="13" xfId="0" applyFont="1" applyBorder="1" applyProtection="1">
      <protection locked="0"/>
    </xf>
    <xf numFmtId="0" fontId="4" fillId="0" borderId="14" xfId="0" applyFont="1" applyBorder="1" applyProtection="1">
      <protection locked="0"/>
    </xf>
    <xf numFmtId="0" fontId="4" fillId="0" borderId="1" xfId="0" applyFont="1" applyBorder="1" applyAlignment="1" applyProtection="1">
      <alignment horizontal="right"/>
      <protection locked="0"/>
    </xf>
    <xf numFmtId="0" fontId="17" fillId="0" borderId="3" xfId="0" applyFont="1" applyBorder="1" applyProtection="1">
      <protection locked="0"/>
    </xf>
    <xf numFmtId="0" fontId="4" fillId="0" borderId="2" xfId="0" applyFont="1" applyBorder="1" applyProtection="1">
      <protection locked="0"/>
    </xf>
    <xf numFmtId="0" fontId="4" fillId="0" borderId="8" xfId="0" applyFont="1" applyBorder="1" applyAlignment="1" applyProtection="1">
      <alignment horizontal="right"/>
      <protection locked="0"/>
    </xf>
    <xf numFmtId="0" fontId="4" fillId="0" borderId="5" xfId="0" applyFont="1" applyBorder="1" applyProtection="1">
      <protection locked="0"/>
    </xf>
    <xf numFmtId="0" fontId="17" fillId="0" borderId="9" xfId="0" applyFont="1" applyBorder="1" applyProtection="1">
      <protection locked="0"/>
    </xf>
    <xf numFmtId="0" fontId="4" fillId="0" borderId="10" xfId="0" applyFont="1" applyBorder="1" applyProtection="1">
      <protection locked="0"/>
    </xf>
    <xf numFmtId="0" fontId="18" fillId="0" borderId="9" xfId="0" applyFont="1" applyBorder="1" applyProtection="1">
      <protection locked="0"/>
    </xf>
    <xf numFmtId="165" fontId="4" fillId="0" borderId="0" xfId="0" applyNumberFormat="1" applyFont="1" applyBorder="1" applyAlignment="1" applyProtection="1">
      <alignment horizontal="right"/>
      <protection locked="0"/>
    </xf>
    <xf numFmtId="0" fontId="19" fillId="0" borderId="0" xfId="0" applyFont="1" applyBorder="1" applyProtection="1">
      <protection locked="0"/>
    </xf>
    <xf numFmtId="0" fontId="19" fillId="0" borderId="0" xfId="0" applyFont="1" applyBorder="1" applyAlignment="1" applyProtection="1">
      <alignment horizontal="center"/>
      <protection locked="0"/>
    </xf>
    <xf numFmtId="2" fontId="4" fillId="0" borderId="0" xfId="0" applyNumberFormat="1" applyFont="1" applyBorder="1" applyAlignment="1" applyProtection="1">
      <alignment horizontal="right"/>
      <protection locked="0"/>
    </xf>
    <xf numFmtId="0" fontId="4" fillId="0" borderId="0" xfId="0" quotePrefix="1" applyFont="1" applyBorder="1" applyAlignment="1" applyProtection="1">
      <alignment horizontal="center"/>
      <protection locked="0"/>
    </xf>
    <xf numFmtId="0" fontId="4" fillId="0" borderId="0" xfId="0" applyFont="1" applyAlignment="1">
      <alignment vertical="top"/>
    </xf>
    <xf numFmtId="0" fontId="6" fillId="0" borderId="0" xfId="0" applyFont="1" applyBorder="1" applyAlignment="1" applyProtection="1">
      <alignment horizontal="left"/>
      <protection locked="0"/>
    </xf>
    <xf numFmtId="0" fontId="6" fillId="0" borderId="0" xfId="0" applyFont="1" applyAlignment="1" applyProtection="1">
      <alignment horizontal="left"/>
      <protection locked="0"/>
    </xf>
    <xf numFmtId="0" fontId="6" fillId="0" borderId="0" xfId="0" applyFont="1" applyAlignment="1">
      <alignment horizontal="left"/>
    </xf>
    <xf numFmtId="0" fontId="4" fillId="0" borderId="0" xfId="0" applyFont="1" applyAlignment="1">
      <alignment horizontal="right"/>
    </xf>
    <xf numFmtId="164" fontId="4" fillId="0" borderId="0" xfId="0" applyNumberFormat="1" applyFont="1" applyBorder="1" applyAlignment="1" applyProtection="1">
      <alignment horizontal="right"/>
      <protection locked="0"/>
    </xf>
    <xf numFmtId="166" fontId="4" fillId="0" borderId="0" xfId="0" applyNumberFormat="1" applyFont="1" applyBorder="1" applyAlignment="1" applyProtection="1">
      <alignment horizontal="right"/>
      <protection locked="0"/>
    </xf>
    <xf numFmtId="1" fontId="6" fillId="0" borderId="0" xfId="0" applyNumberFormat="1" applyFont="1" applyBorder="1" applyAlignment="1" applyProtection="1">
      <alignment horizontal="right"/>
      <protection locked="0"/>
    </xf>
    <xf numFmtId="0" fontId="4" fillId="0" borderId="15" xfId="3" applyFont="1" applyBorder="1" applyAlignment="1">
      <alignment horizontal="center"/>
    </xf>
    <xf numFmtId="0" fontId="4" fillId="0" borderId="4" xfId="3" applyFont="1" applyBorder="1"/>
    <xf numFmtId="0" fontId="4" fillId="0" borderId="1" xfId="3" applyFont="1" applyBorder="1" applyAlignment="1">
      <alignment horizontal="center"/>
    </xf>
    <xf numFmtId="0" fontId="4" fillId="0" borderId="3" xfId="3" applyFont="1" applyBorder="1"/>
    <xf numFmtId="1" fontId="4" fillId="0" borderId="1" xfId="4" applyNumberFormat="1" applyFont="1" applyBorder="1" applyAlignment="1">
      <alignment horizontal="center"/>
    </xf>
    <xf numFmtId="0" fontId="4" fillId="0" borderId="3" xfId="0" applyFont="1" applyBorder="1" applyProtection="1"/>
    <xf numFmtId="0" fontId="4" fillId="0" borderId="0" xfId="0" applyFont="1" applyBorder="1" applyProtection="1"/>
    <xf numFmtId="0" fontId="4" fillId="0" borderId="3" xfId="0" applyFont="1" applyBorder="1" applyAlignment="1" applyProtection="1"/>
    <xf numFmtId="0" fontId="4" fillId="0" borderId="0" xfId="0" applyFont="1" applyBorder="1" applyAlignment="1" applyProtection="1"/>
    <xf numFmtId="0" fontId="4" fillId="0" borderId="0" xfId="0" applyFont="1" applyProtection="1"/>
    <xf numFmtId="0" fontId="17" fillId="0" borderId="0" xfId="0" applyFont="1" applyBorder="1" applyAlignment="1" applyProtection="1">
      <alignment horizontal="left"/>
      <protection locked="0"/>
    </xf>
    <xf numFmtId="0" fontId="6" fillId="0" borderId="0" xfId="0" applyFont="1" applyAlignment="1">
      <alignment horizontal="center"/>
    </xf>
    <xf numFmtId="0" fontId="20" fillId="0" borderId="0" xfId="0" applyFont="1" applyAlignment="1">
      <alignment horizontal="center"/>
    </xf>
    <xf numFmtId="0" fontId="4" fillId="0" borderId="0" xfId="3" applyFont="1" applyBorder="1" applyAlignment="1">
      <alignment horizontal="center"/>
    </xf>
    <xf numFmtId="0" fontId="4" fillId="0" borderId="0" xfId="3" applyFont="1" applyBorder="1"/>
    <xf numFmtId="0" fontId="4" fillId="0" borderId="0" xfId="3" applyFont="1" applyBorder="1" applyAlignment="1">
      <alignment horizontal="right"/>
    </xf>
    <xf numFmtId="0" fontId="6" fillId="0" borderId="0" xfId="3" applyFont="1" applyBorder="1" applyAlignment="1">
      <alignment horizontal="left"/>
    </xf>
    <xf numFmtId="0" fontId="4" fillId="0" borderId="0" xfId="4" applyFont="1" applyBorder="1" applyAlignment="1">
      <alignment horizontal="center"/>
    </xf>
    <xf numFmtId="1" fontId="4" fillId="0" borderId="0" xfId="4" applyNumberFormat="1" applyFont="1" applyBorder="1" applyAlignment="1">
      <alignment horizontal="center"/>
    </xf>
    <xf numFmtId="0" fontId="8" fillId="0" borderId="0" xfId="3" applyFont="1" applyBorder="1" applyAlignment="1">
      <alignment horizontal="center"/>
    </xf>
    <xf numFmtId="0" fontId="8" fillId="0" borderId="0" xfId="3" applyFont="1" applyBorder="1"/>
    <xf numFmtId="166" fontId="4" fillId="0" borderId="0" xfId="4" applyNumberFormat="1" applyFont="1" applyBorder="1" applyAlignment="1">
      <alignment horizontal="center"/>
    </xf>
    <xf numFmtId="0" fontId="21" fillId="0" borderId="0" xfId="5" applyFont="1" applyBorder="1" applyAlignment="1" applyProtection="1">
      <alignment horizontal="center"/>
      <protection locked="0"/>
    </xf>
    <xf numFmtId="0" fontId="4" fillId="0" borderId="0" xfId="3" applyFont="1" applyBorder="1" applyAlignment="1">
      <alignment horizontal="left" vertical="top" wrapText="1"/>
    </xf>
    <xf numFmtId="0" fontId="12" fillId="0" borderId="0" xfId="5" applyBorder="1" applyAlignment="1" applyProtection="1">
      <alignment horizontal="center"/>
    </xf>
    <xf numFmtId="0" fontId="12" fillId="0" borderId="0" xfId="7" applyBorder="1" applyAlignment="1" applyProtection="1">
      <alignment horizontal="center"/>
    </xf>
    <xf numFmtId="0" fontId="12" fillId="0" borderId="0" xfId="7" applyBorder="1" applyAlignment="1" applyProtection="1">
      <alignment horizontal="center"/>
    </xf>
    <xf numFmtId="0" fontId="22" fillId="0" borderId="0" xfId="5" applyFont="1" applyBorder="1" applyAlignment="1" applyProtection="1">
      <alignment horizontal="center"/>
    </xf>
    <xf numFmtId="0" fontId="12" fillId="0" borderId="0" xfId="7" applyFont="1" applyBorder="1" applyAlignment="1" applyProtection="1">
      <alignment horizontal="center"/>
    </xf>
    <xf numFmtId="0" fontId="12" fillId="0" borderId="0" xfId="5" applyBorder="1" applyAlignment="1" applyProtection="1">
      <alignment horizontal="left"/>
      <protection locked="0"/>
    </xf>
    <xf numFmtId="0" fontId="4" fillId="0" borderId="12" xfId="0" applyFont="1" applyBorder="1" applyAlignment="1" applyProtection="1">
      <alignment horizontal="right"/>
      <protection locked="0"/>
    </xf>
    <xf numFmtId="0" fontId="12" fillId="0" borderId="0" xfId="5" applyAlignment="1" applyProtection="1"/>
    <xf numFmtId="0" fontId="4" fillId="0" borderId="0" xfId="0" applyFont="1" applyAlignment="1" applyProtection="1">
      <alignment horizontal="left"/>
      <protection locked="0"/>
    </xf>
    <xf numFmtId="0" fontId="4" fillId="0" borderId="0" xfId="3" applyFont="1" applyBorder="1" applyAlignment="1">
      <alignment horizontal="left" vertical="top" wrapText="1"/>
    </xf>
    <xf numFmtId="0" fontId="4" fillId="0" borderId="0" xfId="3" applyFont="1" applyBorder="1" applyAlignment="1">
      <alignment horizontal="left" wrapText="1"/>
    </xf>
    <xf numFmtId="0" fontId="12" fillId="0" borderId="0" xfId="7" applyBorder="1" applyAlignment="1" applyProtection="1">
      <alignment horizontal="center"/>
    </xf>
    <xf numFmtId="0" fontId="4" fillId="0" borderId="0" xfId="0" applyFont="1" applyAlignment="1">
      <alignment horizontal="left" vertical="top" wrapText="1"/>
    </xf>
    <xf numFmtId="0" fontId="12" fillId="0" borderId="0" xfId="5" applyAlignment="1" applyProtection="1">
      <alignment horizontal="left"/>
    </xf>
  </cellXfs>
  <cellStyles count="8">
    <cellStyle name="Hyperlink" xfId="5" builtinId="8"/>
    <cellStyle name="Hyperlink 2" xfId="7"/>
    <cellStyle name="Normal" xfId="0" builtinId="0"/>
    <cellStyle name="Normal 2" xfId="2"/>
    <cellStyle name="Normal 2 2" xfId="3"/>
    <cellStyle name="Normal 3" xfId="6"/>
    <cellStyle name="Normal 4" xfId="4"/>
    <cellStyle name="Normal_MAT"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http://www.abbottaerospace.com/technical-library/donate/" TargetMode="External"/><Relationship Id="rId7"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hyperlink" Target="http://www.abbottaerospace.com/" TargetMode="External"/><Relationship Id="rId6" Type="http://schemas.openxmlformats.org/officeDocument/2006/relationships/image" Target="../media/image5.png"/><Relationship Id="rId11" Type="http://schemas.openxmlformats.org/officeDocument/2006/relationships/image" Target="../media/image10.png"/><Relationship Id="rId5" Type="http://schemas.openxmlformats.org/officeDocument/2006/relationships/image" Target="../media/image4.png"/><Relationship Id="rId10" Type="http://schemas.openxmlformats.org/officeDocument/2006/relationships/image" Target="../media/image9.png"/><Relationship Id="rId4" Type="http://schemas.openxmlformats.org/officeDocument/2006/relationships/image" Target="../media/image2.gif"/><Relationship Id="rId9"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6" name="Picture 5"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10" name="Group 9"/>
        <xdr:cNvGrpSpPr/>
      </xdr:nvGrpSpPr>
      <xdr:grpSpPr>
        <a:xfrm>
          <a:off x="40822" y="1260021"/>
          <a:ext cx="2534591" cy="631953"/>
          <a:chOff x="40822" y="1267641"/>
          <a:chExt cx="2570933" cy="630195"/>
        </a:xfrm>
      </xdr:grpSpPr>
      <xdr:pic>
        <xdr:nvPicPr>
          <xdr:cNvPr id="12" name="Picture 1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3" name="Picture 1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3</xdr:col>
      <xdr:colOff>202474</xdr:colOff>
      <xdr:row>14</xdr:row>
      <xdr:rowOff>112496</xdr:rowOff>
    </xdr:from>
    <xdr:to>
      <xdr:col>8</xdr:col>
      <xdr:colOff>80554</xdr:colOff>
      <xdr:row>23</xdr:row>
      <xdr:rowOff>54649</xdr:rowOff>
    </xdr:to>
    <xdr:grpSp>
      <xdr:nvGrpSpPr>
        <xdr:cNvPr id="7" name="Group 6"/>
        <xdr:cNvGrpSpPr/>
      </xdr:nvGrpSpPr>
      <xdr:grpSpPr>
        <a:xfrm>
          <a:off x="2084028" y="2586065"/>
          <a:ext cx="3014003" cy="1507184"/>
          <a:chOff x="1866900" y="2562870"/>
          <a:chExt cx="3002280" cy="1503165"/>
        </a:xfrm>
      </xdr:grpSpPr>
      <xdr:grpSp>
        <xdr:nvGrpSpPr>
          <xdr:cNvPr id="3" name="Group 2"/>
          <xdr:cNvGrpSpPr/>
        </xdr:nvGrpSpPr>
        <xdr:grpSpPr>
          <a:xfrm>
            <a:off x="1866900" y="2562870"/>
            <a:ext cx="3002280" cy="1503165"/>
            <a:chOff x="2499360" y="2372370"/>
            <a:chExt cx="5550015" cy="2778750"/>
          </a:xfrm>
        </xdr:grpSpPr>
        <xdr:pic>
          <xdr:nvPicPr>
            <xdr:cNvPr id="11" name="Picture 10"/>
            <xdr:cNvPicPr/>
          </xdr:nvPicPr>
          <xdr:blipFill>
            <a:blip xmlns:r="http://schemas.openxmlformats.org/officeDocument/2006/relationships" r:embed="rId5"/>
            <a:stretch>
              <a:fillRect/>
            </a:stretch>
          </xdr:blipFill>
          <xdr:spPr>
            <a:xfrm>
              <a:off x="2499360" y="2461260"/>
              <a:ext cx="2773045" cy="2667000"/>
            </a:xfrm>
            <a:prstGeom prst="rect">
              <a:avLst/>
            </a:prstGeom>
          </xdr:spPr>
        </xdr:pic>
        <xdr:pic>
          <xdr:nvPicPr>
            <xdr:cNvPr id="2" name="Picture 1"/>
            <xdr:cNvPicPr>
              <a:picLocks noChangeAspect="1"/>
            </xdr:cNvPicPr>
          </xdr:nvPicPr>
          <xdr:blipFill rotWithShape="1">
            <a:blip xmlns:r="http://schemas.openxmlformats.org/officeDocument/2006/relationships" r:embed="rId6"/>
            <a:srcRect l="48146"/>
            <a:stretch/>
          </xdr:blipFill>
          <xdr:spPr>
            <a:xfrm>
              <a:off x="6481886" y="2372370"/>
              <a:ext cx="1567489" cy="2778750"/>
            </a:xfrm>
            <a:prstGeom prst="rect">
              <a:avLst/>
            </a:prstGeom>
          </xdr:spPr>
        </xdr:pic>
      </xdr:grpSp>
      <xdr:cxnSp macro="">
        <xdr:nvCxnSpPr>
          <xdr:cNvPr id="5" name="Straight Arrow Connector 4"/>
          <xdr:cNvCxnSpPr/>
        </xdr:nvCxnSpPr>
        <xdr:spPr bwMode="auto">
          <a:xfrm>
            <a:off x="3505200" y="3360420"/>
            <a:ext cx="388620" cy="0"/>
          </a:xfrm>
          <a:prstGeom prst="straightConnector1">
            <a:avLst/>
          </a:prstGeom>
          <a:noFill/>
          <a:ln w="57150" cap="flat" cmpd="dbl" algn="ctr">
            <a:solidFill>
              <a:srgbClr val="000000"/>
            </a:solidFill>
            <a:prstDash val="solid"/>
            <a:round/>
            <a:headEnd type="none" w="med" len="med"/>
            <a:tailEnd type="triangle"/>
          </a:ln>
          <a:effectLst/>
        </xdr:spPr>
      </xdr:cxnSp>
    </xdr:grpSp>
    <xdr:clientData/>
  </xdr:twoCellAnchor>
  <xdr:twoCellAnchor>
    <xdr:from>
      <xdr:col>1</xdr:col>
      <xdr:colOff>99647</xdr:colOff>
      <xdr:row>24</xdr:row>
      <xdr:rowOff>16821</xdr:rowOff>
    </xdr:from>
    <xdr:to>
      <xdr:col>3</xdr:col>
      <xdr:colOff>290780</xdr:colOff>
      <xdr:row>26</xdr:row>
      <xdr:rowOff>59477</xdr:rowOff>
    </xdr:to>
    <xdr:pic>
      <xdr:nvPicPr>
        <xdr:cNvPr id="17" name="Picture 16"/>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26832" y="4231267"/>
          <a:ext cx="1445502" cy="394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281940</xdr:colOff>
      <xdr:row>24</xdr:row>
      <xdr:rowOff>16821</xdr:rowOff>
    </xdr:from>
    <xdr:to>
      <xdr:col>6</xdr:col>
      <xdr:colOff>1899</xdr:colOff>
      <xdr:row>27</xdr:row>
      <xdr:rowOff>113590</xdr:rowOff>
    </xdr:to>
    <xdr:pic>
      <xdr:nvPicPr>
        <xdr:cNvPr id="18" name="Picture 17"/>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790678" y="4231267"/>
          <a:ext cx="974329" cy="6243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320040</xdr:colOff>
      <xdr:row>24</xdr:row>
      <xdr:rowOff>16820</xdr:rowOff>
    </xdr:from>
    <xdr:to>
      <xdr:col>8</xdr:col>
      <xdr:colOff>533400</xdr:colOff>
      <xdr:row>25</xdr:row>
      <xdr:rowOff>153846</xdr:rowOff>
    </xdr:to>
    <xdr:pic>
      <xdr:nvPicPr>
        <xdr:cNvPr id="20" name="Picture 19"/>
        <xdr:cNvPicPr>
          <a:picLocks noChangeAspect="1" noChangeArrowheads="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10332" y="4231266"/>
          <a:ext cx="840545" cy="3128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491782</xdr:colOff>
      <xdr:row>41</xdr:row>
      <xdr:rowOff>13518</xdr:rowOff>
    </xdr:from>
    <xdr:to>
      <xdr:col>8</xdr:col>
      <xdr:colOff>345831</xdr:colOff>
      <xdr:row>43</xdr:row>
      <xdr:rowOff>22606</xdr:rowOff>
    </xdr:to>
    <xdr:pic>
      <xdr:nvPicPr>
        <xdr:cNvPr id="21" name="Picture 20"/>
        <xdr:cNvPicPr>
          <a:picLocks noChangeAspect="1" noChangeArrowheads="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18967" y="7270103"/>
          <a:ext cx="4244341" cy="360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29311</xdr:colOff>
      <xdr:row>50</xdr:row>
      <xdr:rowOff>15100</xdr:rowOff>
    </xdr:from>
    <xdr:to>
      <xdr:col>6</xdr:col>
      <xdr:colOff>5865</xdr:colOff>
      <xdr:row>50</xdr:row>
      <xdr:rowOff>164122</xdr:rowOff>
    </xdr:to>
    <xdr:pic>
      <xdr:nvPicPr>
        <xdr:cNvPr id="15" name="Picture 14"/>
        <xdr:cNvPicPr>
          <a:picLocks noChangeAspect="1" noChangeArrowheads="1"/>
        </xdr:cNvPicPr>
      </xdr:nvPicPr>
      <xdr:blipFill>
        <a:blip xmlns:r="http://schemas.openxmlformats.org/officeDocument/2006/relationships" r:embed="rId1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538049" y="8889469"/>
          <a:ext cx="1230924" cy="149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sm" len="lg"/>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sm" len="lg"/>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www.abbottaerospace.com/wpdm-package/naca-tn-902-description-of-stress-strain-curve-by-three-parameters-ramberg-osgood" TargetMode="External"/><Relationship Id="rId7" Type="http://schemas.openxmlformats.org/officeDocument/2006/relationships/printerSettings" Target="../printerSettings/printerSettings2.bin"/><Relationship Id="rId2" Type="http://schemas.openxmlformats.org/officeDocument/2006/relationships/hyperlink" Target="http://www.abbottaerospace.com/wpdm-package/mil-hdbk-5h" TargetMode="External"/><Relationship Id="rId1" Type="http://schemas.openxmlformats.org/officeDocument/2006/relationships/hyperlink" Target="http://www.xl-viking.com/" TargetMode="External"/><Relationship Id="rId6" Type="http://schemas.openxmlformats.org/officeDocument/2006/relationships/hyperlink" Target="http://www.abbottaerospace.com/wpdm-package/analysis-and-design-of-composite-and-metallic-flight-vehicle-structures" TargetMode="External"/><Relationship Id="rId5" Type="http://schemas.openxmlformats.org/officeDocument/2006/relationships/hyperlink" Target="http://www.abbottaerospace.com/wpdm-package/aa-sm-008-000" TargetMode="External"/><Relationship Id="rId4" Type="http://schemas.openxmlformats.org/officeDocument/2006/relationships/hyperlink" Target="http://www.abbottaerospace.com/wpdm-package/aa-sm-001-0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3"/>
  <sheetViews>
    <sheetView view="pageBreakPreview" topLeftCell="A49" zoomScaleNormal="100" zoomScaleSheetLayoutView="100" workbookViewId="0">
      <selection activeCell="B57" sqref="B57:J59"/>
    </sheetView>
  </sheetViews>
  <sheetFormatPr defaultColWidth="9.109375" defaultRowHeight="15.6"/>
  <cols>
    <col min="1" max="2" width="9.109375" style="20"/>
    <col min="3" max="3" width="10.6640625" style="20" bestFit="1" customWidth="1"/>
    <col min="4" max="11" width="9.109375" style="20"/>
    <col min="12" max="12" width="5.44140625" style="5" customWidth="1"/>
    <col min="13" max="17" width="5.33203125" style="98" customWidth="1"/>
    <col min="18" max="19" width="5.33203125" style="99" customWidth="1"/>
    <col min="20" max="25" width="9.109375" style="101"/>
    <col min="26" max="16384" width="9.109375" style="20"/>
  </cols>
  <sheetData>
    <row r="1" spans="1:25" s="5" customFormat="1" ht="13.8">
      <c r="A1" s="1"/>
      <c r="B1" s="2" t="s">
        <v>19</v>
      </c>
      <c r="C1" s="3" t="s">
        <v>16</v>
      </c>
      <c r="D1" s="1"/>
      <c r="E1" s="1"/>
      <c r="F1" s="2" t="s">
        <v>31</v>
      </c>
      <c r="G1" s="4"/>
      <c r="H1" s="1"/>
      <c r="I1" s="1"/>
      <c r="J1" s="1"/>
      <c r="K1" s="1"/>
      <c r="M1" s="94"/>
      <c r="N1" s="94"/>
      <c r="O1" s="94"/>
      <c r="P1" s="94"/>
      <c r="Q1" s="94"/>
      <c r="R1" s="94"/>
      <c r="S1" s="94"/>
      <c r="T1" s="95"/>
      <c r="U1" s="95"/>
      <c r="V1" s="95"/>
      <c r="W1" s="96"/>
      <c r="X1" s="97"/>
      <c r="Y1" s="95"/>
    </row>
    <row r="2" spans="1:25" s="5" customFormat="1" ht="13.8">
      <c r="A2" s="1"/>
      <c r="B2" s="2" t="s">
        <v>20</v>
      </c>
      <c r="C2" s="3" t="s">
        <v>6</v>
      </c>
      <c r="D2" s="1"/>
      <c r="E2" s="1"/>
      <c r="F2" s="2" t="s">
        <v>21</v>
      </c>
      <c r="G2" s="3"/>
      <c r="H2" s="1"/>
      <c r="I2" s="1"/>
      <c r="J2" s="1"/>
      <c r="K2" s="1"/>
      <c r="M2" s="94"/>
      <c r="N2" s="94"/>
      <c r="O2" s="94"/>
      <c r="P2" s="94"/>
      <c r="Q2" s="94"/>
      <c r="R2" s="94"/>
      <c r="S2" s="94"/>
      <c r="T2" s="95"/>
      <c r="U2" s="95"/>
      <c r="V2" s="95"/>
      <c r="W2" s="96"/>
      <c r="X2" s="97"/>
      <c r="Y2" s="95"/>
    </row>
    <row r="3" spans="1:25" s="5" customFormat="1" ht="13.8">
      <c r="A3" s="1"/>
      <c r="B3" s="2" t="s">
        <v>0</v>
      </c>
      <c r="C3" s="10"/>
      <c r="D3" s="1"/>
      <c r="E3" s="1"/>
      <c r="F3" s="2" t="s">
        <v>17</v>
      </c>
      <c r="G3" s="3"/>
      <c r="H3" s="1"/>
      <c r="I3" s="1"/>
      <c r="J3" s="1"/>
      <c r="K3" s="1"/>
      <c r="M3" s="94"/>
      <c r="N3" s="94"/>
      <c r="O3" s="94"/>
      <c r="P3" s="94"/>
      <c r="Q3" s="94"/>
      <c r="R3" s="94"/>
      <c r="S3" s="94"/>
      <c r="T3" s="95"/>
      <c r="U3" s="95"/>
      <c r="V3" s="95"/>
      <c r="W3" s="96"/>
      <c r="X3" s="97"/>
      <c r="Y3" s="95"/>
    </row>
    <row r="4" spans="1:25" s="5" customFormat="1" ht="13.8">
      <c r="A4" s="1"/>
      <c r="B4" s="2" t="s">
        <v>43</v>
      </c>
      <c r="C4" s="4"/>
      <c r="D4" s="1"/>
      <c r="E4" s="1"/>
      <c r="F4" s="2" t="s">
        <v>44</v>
      </c>
      <c r="G4" s="3" t="s">
        <v>45</v>
      </c>
      <c r="H4" s="1"/>
      <c r="I4" s="1"/>
      <c r="J4" s="1"/>
      <c r="K4" s="1"/>
      <c r="M4" s="94"/>
      <c r="N4" s="94"/>
      <c r="O4" s="94"/>
      <c r="P4" s="94"/>
      <c r="Q4" s="98"/>
      <c r="R4" s="99"/>
      <c r="S4" s="99"/>
      <c r="T4" s="95"/>
      <c r="U4" s="95"/>
      <c r="V4" s="95"/>
      <c r="W4" s="96"/>
      <c r="X4" s="97"/>
      <c r="Y4" s="95"/>
    </row>
    <row r="5" spans="1:25" s="5" customFormat="1" ht="13.8">
      <c r="A5" s="1"/>
      <c r="B5" s="2" t="s">
        <v>46</v>
      </c>
      <c r="C5" s="4"/>
      <c r="D5" s="1"/>
      <c r="E5" s="2"/>
      <c r="F5" s="1"/>
      <c r="G5" s="1"/>
      <c r="H5" s="1"/>
      <c r="I5" s="1"/>
      <c r="J5" s="1"/>
      <c r="K5" s="1"/>
      <c r="M5" s="94"/>
      <c r="N5" s="94"/>
      <c r="O5" s="94"/>
      <c r="P5" s="94"/>
      <c r="Q5" s="98"/>
      <c r="R5" s="99"/>
      <c r="S5" s="99"/>
      <c r="T5" s="95"/>
      <c r="U5" s="95"/>
      <c r="V5" s="95"/>
      <c r="W5" s="96"/>
      <c r="X5" s="97"/>
      <c r="Y5" s="95"/>
    </row>
    <row r="6" spans="1:25" s="5" customFormat="1" ht="13.8">
      <c r="A6" s="1"/>
      <c r="B6" s="1" t="s">
        <v>22</v>
      </c>
      <c r="C6" s="13"/>
      <c r="D6" s="1"/>
      <c r="E6" s="1"/>
      <c r="F6" s="1"/>
      <c r="G6" s="1"/>
      <c r="H6" s="1"/>
      <c r="I6" s="1"/>
      <c r="J6" s="1"/>
      <c r="K6" s="1"/>
      <c r="M6" s="94"/>
      <c r="N6" s="94"/>
      <c r="O6" s="94"/>
      <c r="P6" s="94"/>
      <c r="Q6" s="98"/>
      <c r="R6" s="99"/>
      <c r="S6" s="99"/>
      <c r="T6" s="95"/>
      <c r="U6" s="95"/>
      <c r="V6" s="95"/>
      <c r="W6" s="96"/>
      <c r="X6" s="97"/>
      <c r="Y6" s="95"/>
    </row>
    <row r="7" spans="1:25" s="5" customFormat="1" ht="13.8">
      <c r="A7" s="1"/>
      <c r="B7" s="1"/>
      <c r="C7" s="1"/>
      <c r="D7" s="1"/>
      <c r="E7" s="1"/>
      <c r="F7" s="1"/>
      <c r="G7" s="1"/>
      <c r="H7" s="1"/>
      <c r="I7" s="1"/>
      <c r="J7" s="1"/>
      <c r="K7" s="1"/>
      <c r="M7" s="94"/>
      <c r="N7" s="94"/>
      <c r="O7" s="94"/>
      <c r="P7" s="94"/>
      <c r="Q7" s="98"/>
      <c r="R7" s="99"/>
      <c r="S7" s="99"/>
      <c r="T7" s="95"/>
      <c r="U7" s="95"/>
      <c r="V7" s="95"/>
      <c r="W7" s="96"/>
      <c r="X7" s="97"/>
      <c r="Y7" s="95"/>
    </row>
    <row r="8" spans="1:25" s="5" customFormat="1" ht="13.8">
      <c r="A8" s="14"/>
      <c r="E8" s="7"/>
      <c r="F8" s="8"/>
      <c r="H8" s="15"/>
      <c r="I8" s="7"/>
      <c r="J8" s="16"/>
      <c r="K8" s="17"/>
      <c r="L8" s="18"/>
      <c r="M8" s="94"/>
      <c r="N8" s="94"/>
      <c r="O8" s="94"/>
      <c r="P8" s="94"/>
      <c r="Q8" s="98"/>
      <c r="R8" s="99"/>
      <c r="S8" s="99"/>
      <c r="T8" s="95"/>
      <c r="U8" s="95"/>
      <c r="V8" s="95"/>
      <c r="W8" s="95"/>
      <c r="X8" s="95"/>
      <c r="Y8" s="95"/>
    </row>
    <row r="9" spans="1:25" s="5" customFormat="1" ht="13.8">
      <c r="E9" s="7"/>
      <c r="F9" s="15"/>
      <c r="H9" s="15"/>
      <c r="I9" s="7"/>
      <c r="J9" s="17"/>
      <c r="K9" s="17"/>
      <c r="L9" s="18"/>
      <c r="M9" s="94"/>
      <c r="N9" s="94"/>
      <c r="O9" s="94"/>
      <c r="P9" s="94"/>
      <c r="Q9" s="98"/>
      <c r="R9" s="99"/>
      <c r="S9" s="99"/>
      <c r="T9" s="95"/>
      <c r="U9" s="95"/>
      <c r="V9" s="95"/>
      <c r="W9" s="95"/>
      <c r="X9" s="95"/>
      <c r="Y9" s="95"/>
    </row>
    <row r="10" spans="1:25" s="5" customFormat="1" ht="13.8">
      <c r="E10" s="7"/>
      <c r="F10" s="15"/>
      <c r="H10" s="15"/>
      <c r="I10" s="7"/>
      <c r="J10" s="8"/>
      <c r="K10" s="15"/>
      <c r="L10" s="18"/>
      <c r="M10" s="94"/>
      <c r="N10" s="94"/>
      <c r="O10" s="94"/>
      <c r="P10" s="94"/>
      <c r="Q10" s="98"/>
      <c r="R10" s="99"/>
      <c r="S10" s="99"/>
      <c r="T10" s="95"/>
      <c r="U10" s="95"/>
      <c r="V10" s="95"/>
      <c r="W10" s="95"/>
      <c r="X10" s="95"/>
      <c r="Y10" s="95"/>
    </row>
    <row r="11" spans="1:25" s="5" customFormat="1" ht="13.8">
      <c r="E11" s="7"/>
      <c r="F11" s="15"/>
      <c r="I11" s="19"/>
      <c r="J11" s="8"/>
      <c r="M11" s="94"/>
      <c r="N11" s="94"/>
      <c r="O11" s="94"/>
      <c r="P11" s="94"/>
      <c r="Q11" s="94"/>
      <c r="R11" s="94"/>
      <c r="S11" s="94"/>
      <c r="T11" s="95"/>
      <c r="U11" s="95"/>
      <c r="V11" s="95"/>
      <c r="W11" s="95"/>
      <c r="X11" s="95"/>
      <c r="Y11" s="95"/>
    </row>
    <row r="12" spans="1:25">
      <c r="C12" s="21" t="str">
        <f>G4</f>
        <v>IMPORTANT INFORMATION</v>
      </c>
      <c r="M12" s="94"/>
      <c r="N12" s="94"/>
      <c r="O12" s="94"/>
      <c r="P12" s="94"/>
      <c r="Q12" s="100"/>
      <c r="R12" s="100"/>
      <c r="S12" s="100"/>
    </row>
    <row r="13" spans="1:25" s="5" customFormat="1" ht="13.8">
      <c r="M13" s="94"/>
      <c r="N13" s="94"/>
      <c r="O13" s="94"/>
      <c r="P13" s="94"/>
      <c r="Q13" s="94"/>
      <c r="R13" s="94"/>
      <c r="S13" s="94"/>
      <c r="T13" s="95"/>
      <c r="U13" s="95"/>
      <c r="V13" s="95"/>
      <c r="W13" s="95"/>
      <c r="X13" s="95"/>
      <c r="Y13" s="95"/>
    </row>
    <row r="14" spans="1:25" s="5" customFormat="1" ht="13.8">
      <c r="B14" s="22" t="s">
        <v>50</v>
      </c>
      <c r="M14" s="94"/>
      <c r="N14" s="94"/>
      <c r="O14" s="94"/>
      <c r="P14" s="94"/>
      <c r="Q14" s="94"/>
      <c r="R14" s="94"/>
      <c r="S14" s="94"/>
      <c r="T14" s="95"/>
      <c r="U14" s="95"/>
      <c r="V14" s="95"/>
      <c r="W14" s="95"/>
      <c r="X14" s="95"/>
      <c r="Y14" s="95"/>
    </row>
    <row r="15" spans="1:25" s="5" customFormat="1" ht="13.8">
      <c r="A15" s="23"/>
      <c r="K15" s="23"/>
      <c r="M15" s="98"/>
      <c r="N15" s="98"/>
      <c r="O15" s="98"/>
      <c r="P15" s="98"/>
      <c r="Q15" s="98"/>
      <c r="R15" s="99"/>
      <c r="S15" s="99"/>
      <c r="T15" s="95"/>
      <c r="U15" s="95"/>
      <c r="V15" s="95"/>
      <c r="W15" s="95"/>
      <c r="X15" s="95"/>
      <c r="Y15" s="95"/>
    </row>
    <row r="16" spans="1:25" s="5" customFormat="1" ht="12.75" customHeight="1">
      <c r="B16" s="114" t="s">
        <v>65</v>
      </c>
      <c r="C16" s="114"/>
      <c r="D16" s="114"/>
      <c r="E16" s="114"/>
      <c r="F16" s="114"/>
      <c r="G16" s="114"/>
      <c r="H16" s="114"/>
      <c r="I16" s="114"/>
      <c r="J16" s="114"/>
      <c r="M16" s="98"/>
      <c r="N16" s="98"/>
      <c r="O16" s="98"/>
      <c r="P16" s="98"/>
      <c r="Q16" s="98"/>
      <c r="R16" s="99"/>
      <c r="S16" s="99"/>
      <c r="T16" s="95"/>
      <c r="U16" s="95"/>
      <c r="V16" s="95"/>
      <c r="W16" s="95"/>
      <c r="X16" s="95"/>
      <c r="Y16" s="95"/>
    </row>
    <row r="17" spans="1:25" s="5" customFormat="1" ht="13.8">
      <c r="B17" s="114"/>
      <c r="C17" s="114"/>
      <c r="D17" s="114"/>
      <c r="E17" s="114"/>
      <c r="F17" s="114"/>
      <c r="G17" s="114"/>
      <c r="H17" s="114"/>
      <c r="I17" s="114"/>
      <c r="J17" s="114"/>
      <c r="M17" s="98"/>
      <c r="N17" s="98"/>
      <c r="O17" s="98"/>
      <c r="P17" s="98"/>
      <c r="Q17" s="98"/>
      <c r="R17" s="99"/>
      <c r="S17" s="99"/>
      <c r="T17" s="95"/>
      <c r="U17" s="95"/>
      <c r="V17" s="95"/>
      <c r="W17" s="95"/>
      <c r="X17" s="95"/>
      <c r="Y17" s="95"/>
    </row>
    <row r="18" spans="1:25" s="5" customFormat="1" ht="13.8">
      <c r="B18" s="114"/>
      <c r="C18" s="114"/>
      <c r="D18" s="114"/>
      <c r="E18" s="114"/>
      <c r="F18" s="114"/>
      <c r="G18" s="114"/>
      <c r="H18" s="114"/>
      <c r="I18" s="114"/>
      <c r="J18" s="114"/>
      <c r="M18" s="98"/>
      <c r="N18" s="98"/>
      <c r="O18" s="98"/>
      <c r="P18" s="98"/>
      <c r="Q18" s="98"/>
      <c r="R18" s="99"/>
      <c r="S18" s="99"/>
      <c r="T18" s="95"/>
      <c r="U18" s="95"/>
      <c r="V18" s="95"/>
      <c r="W18" s="95"/>
      <c r="X18" s="95"/>
      <c r="Y18" s="95"/>
    </row>
    <row r="19" spans="1:25" s="5" customFormat="1" ht="13.8">
      <c r="B19" s="114"/>
      <c r="C19" s="114"/>
      <c r="D19" s="114"/>
      <c r="E19" s="114"/>
      <c r="F19" s="114"/>
      <c r="G19" s="114"/>
      <c r="H19" s="114"/>
      <c r="I19" s="114"/>
      <c r="J19" s="114"/>
      <c r="M19" s="98"/>
      <c r="N19" s="98"/>
      <c r="O19" s="98"/>
      <c r="P19" s="98"/>
      <c r="Q19" s="98"/>
      <c r="R19" s="99"/>
      <c r="S19" s="99"/>
      <c r="T19" s="95"/>
      <c r="U19" s="95"/>
      <c r="V19" s="95"/>
      <c r="W19" s="95"/>
      <c r="X19" s="95"/>
      <c r="Y19" s="95"/>
    </row>
    <row r="20" spans="1:25" s="5" customFormat="1" ht="12.75" customHeight="1">
      <c r="A20" s="23"/>
      <c r="B20" s="24" t="s">
        <v>66</v>
      </c>
      <c r="C20" s="23"/>
      <c r="D20" s="23"/>
      <c r="E20" s="23"/>
      <c r="F20" s="23"/>
      <c r="G20" s="23"/>
      <c r="H20" s="23"/>
      <c r="I20" s="23"/>
      <c r="J20" s="23"/>
      <c r="K20" s="23"/>
      <c r="M20" s="98"/>
      <c r="N20" s="98"/>
      <c r="O20" s="98"/>
      <c r="P20" s="98"/>
      <c r="Q20" s="98"/>
      <c r="R20" s="99"/>
      <c r="S20" s="99"/>
      <c r="T20" s="95"/>
      <c r="U20" s="95"/>
      <c r="V20" s="95"/>
      <c r="W20" s="95"/>
      <c r="X20" s="95"/>
      <c r="Y20" s="95"/>
    </row>
    <row r="21" spans="1:25" s="5" customFormat="1" ht="13.8">
      <c r="A21" s="23"/>
      <c r="B21" s="24"/>
      <c r="C21" s="23"/>
      <c r="D21" s="23"/>
      <c r="E21" s="23"/>
      <c r="F21" s="23"/>
      <c r="G21" s="23"/>
      <c r="H21" s="23"/>
      <c r="I21" s="23"/>
      <c r="J21" s="23"/>
      <c r="K21" s="23"/>
      <c r="M21" s="98"/>
      <c r="N21" s="98"/>
      <c r="O21" s="98"/>
      <c r="P21" s="98"/>
      <c r="Q21" s="98"/>
      <c r="R21" s="99"/>
      <c r="S21" s="99"/>
      <c r="T21" s="95"/>
      <c r="U21" s="95"/>
      <c r="V21" s="95"/>
      <c r="W21" s="95"/>
      <c r="X21" s="95"/>
      <c r="Y21" s="95"/>
    </row>
    <row r="22" spans="1:25" s="5" customFormat="1" ht="12.75" customHeight="1">
      <c r="A22" s="23"/>
      <c r="B22" s="114" t="s">
        <v>67</v>
      </c>
      <c r="C22" s="114"/>
      <c r="D22" s="114"/>
      <c r="E22" s="114"/>
      <c r="F22" s="114"/>
      <c r="G22" s="114"/>
      <c r="H22" s="114"/>
      <c r="I22" s="114"/>
      <c r="J22" s="114"/>
      <c r="K22" s="23"/>
      <c r="M22" s="98"/>
      <c r="N22" s="98"/>
      <c r="O22" s="98"/>
      <c r="P22" s="98"/>
      <c r="Q22" s="98"/>
      <c r="R22" s="99"/>
      <c r="S22" s="99"/>
      <c r="T22" s="95"/>
      <c r="U22" s="95"/>
      <c r="V22" s="95"/>
      <c r="W22" s="95"/>
      <c r="X22" s="95"/>
      <c r="Y22" s="95"/>
    </row>
    <row r="23" spans="1:25" s="5" customFormat="1" ht="13.8">
      <c r="A23" s="23"/>
      <c r="B23" s="114"/>
      <c r="C23" s="114"/>
      <c r="D23" s="114"/>
      <c r="E23" s="114"/>
      <c r="F23" s="114"/>
      <c r="G23" s="114"/>
      <c r="H23" s="114"/>
      <c r="I23" s="114"/>
      <c r="J23" s="114"/>
      <c r="K23" s="23"/>
      <c r="M23" s="98"/>
      <c r="N23" s="98"/>
      <c r="O23" s="98"/>
      <c r="P23" s="98"/>
      <c r="Q23" s="98"/>
      <c r="R23" s="99"/>
      <c r="S23" s="102"/>
      <c r="T23" s="95"/>
      <c r="U23" s="95"/>
      <c r="V23" s="95"/>
      <c r="W23" s="95"/>
      <c r="X23" s="95"/>
      <c r="Y23" s="95"/>
    </row>
    <row r="24" spans="1:25" s="5" customFormat="1" ht="13.8">
      <c r="A24" s="23"/>
      <c r="B24" s="114"/>
      <c r="C24" s="114"/>
      <c r="D24" s="114"/>
      <c r="E24" s="114"/>
      <c r="F24" s="114"/>
      <c r="G24" s="114"/>
      <c r="H24" s="114"/>
      <c r="I24" s="114"/>
      <c r="J24" s="114"/>
      <c r="K24" s="23"/>
      <c r="M24" s="98"/>
      <c r="N24" s="98"/>
      <c r="O24" s="98"/>
      <c r="P24" s="98"/>
      <c r="Q24" s="98"/>
      <c r="R24" s="99"/>
      <c r="S24" s="102"/>
      <c r="T24" s="95"/>
      <c r="U24" s="95"/>
      <c r="V24" s="95"/>
      <c r="W24" s="95"/>
      <c r="X24" s="95"/>
      <c r="Y24" s="95"/>
    </row>
    <row r="25" spans="1:25" s="5" customFormat="1" ht="12.75" customHeight="1">
      <c r="A25" s="23"/>
      <c r="B25" s="104"/>
      <c r="C25" s="104"/>
      <c r="D25" s="104"/>
      <c r="E25" s="104"/>
      <c r="F25" s="105" t="s">
        <v>79</v>
      </c>
      <c r="G25" s="104"/>
      <c r="H25" s="104"/>
      <c r="I25" s="104"/>
      <c r="J25" s="104"/>
      <c r="K25" s="23"/>
      <c r="M25" s="98"/>
      <c r="N25" s="98"/>
      <c r="O25" s="98"/>
      <c r="P25" s="98"/>
      <c r="Q25" s="98"/>
      <c r="R25" s="99"/>
      <c r="S25" s="99"/>
      <c r="T25" s="95"/>
      <c r="U25" s="95"/>
      <c r="V25" s="95"/>
      <c r="W25" s="95"/>
      <c r="X25" s="95"/>
      <c r="Y25" s="95"/>
    </row>
    <row r="26" spans="1:25" s="5" customFormat="1" ht="12.75" customHeight="1">
      <c r="A26" s="23"/>
      <c r="B26" s="114" t="s">
        <v>68</v>
      </c>
      <c r="C26" s="114"/>
      <c r="D26" s="114"/>
      <c r="E26" s="114"/>
      <c r="F26" s="114"/>
      <c r="G26" s="114"/>
      <c r="H26" s="114"/>
      <c r="I26" s="114"/>
      <c r="J26" s="114"/>
      <c r="K26" s="23"/>
      <c r="M26" s="98"/>
      <c r="N26" s="98"/>
      <c r="O26" s="98"/>
      <c r="P26" s="98"/>
      <c r="Q26" s="98"/>
      <c r="R26" s="99"/>
      <c r="S26" s="99"/>
      <c r="T26" s="95"/>
      <c r="U26" s="95"/>
      <c r="V26" s="95"/>
      <c r="W26" s="95"/>
      <c r="X26" s="95"/>
      <c r="Y26" s="95"/>
    </row>
    <row r="27" spans="1:25" s="5" customFormat="1" ht="13.8">
      <c r="A27" s="23"/>
      <c r="B27" s="114"/>
      <c r="C27" s="114"/>
      <c r="D27" s="114"/>
      <c r="E27" s="114"/>
      <c r="F27" s="114"/>
      <c r="G27" s="114"/>
      <c r="H27" s="114"/>
      <c r="I27" s="114"/>
      <c r="J27" s="114"/>
      <c r="K27" s="23"/>
      <c r="M27" s="98"/>
      <c r="N27" s="98"/>
      <c r="O27" s="98"/>
      <c r="P27" s="98"/>
      <c r="Q27" s="98"/>
      <c r="R27" s="99"/>
      <c r="S27" s="99"/>
      <c r="T27" s="95"/>
      <c r="U27" s="95"/>
      <c r="V27" s="95"/>
      <c r="W27" s="95"/>
      <c r="X27" s="95"/>
      <c r="Y27" s="95"/>
    </row>
    <row r="28" spans="1:25" s="5" customFormat="1" ht="13.8">
      <c r="A28" s="23"/>
      <c r="B28" s="104"/>
      <c r="C28" s="104"/>
      <c r="D28" s="104"/>
      <c r="E28" s="104"/>
      <c r="F28" s="104"/>
      <c r="G28" s="104"/>
      <c r="H28" s="104"/>
      <c r="I28" s="104"/>
      <c r="J28" s="104"/>
      <c r="K28" s="23"/>
      <c r="M28" s="98"/>
      <c r="N28" s="98"/>
      <c r="O28" s="98"/>
      <c r="P28" s="98"/>
      <c r="Q28" s="98"/>
      <c r="R28" s="99"/>
      <c r="S28" s="99"/>
      <c r="T28" s="95"/>
      <c r="U28" s="95"/>
      <c r="V28" s="95"/>
      <c r="W28" s="95"/>
      <c r="X28" s="95"/>
      <c r="Y28" s="95"/>
    </row>
    <row r="29" spans="1:25" s="5" customFormat="1" ht="12.75" customHeight="1">
      <c r="A29" s="23"/>
      <c r="B29" s="114" t="s">
        <v>69</v>
      </c>
      <c r="C29" s="114"/>
      <c r="D29" s="114"/>
      <c r="E29" s="114"/>
      <c r="F29" s="114"/>
      <c r="G29" s="114"/>
      <c r="H29" s="114"/>
      <c r="I29" s="114"/>
      <c r="J29" s="114"/>
      <c r="K29" s="23"/>
      <c r="M29" s="98"/>
      <c r="N29" s="98"/>
      <c r="O29" s="98"/>
      <c r="P29" s="98"/>
      <c r="Q29" s="98"/>
      <c r="R29" s="99"/>
      <c r="S29" s="99"/>
      <c r="T29" s="95"/>
      <c r="U29" s="95"/>
      <c r="V29" s="95"/>
      <c r="W29" s="95"/>
      <c r="X29" s="95"/>
      <c r="Y29" s="95"/>
    </row>
    <row r="30" spans="1:25" s="5" customFormat="1" ht="12.75" customHeight="1">
      <c r="A30" s="23"/>
      <c r="B30" s="114"/>
      <c r="C30" s="114"/>
      <c r="D30" s="114"/>
      <c r="E30" s="114"/>
      <c r="F30" s="114"/>
      <c r="G30" s="114"/>
      <c r="H30" s="114"/>
      <c r="I30" s="114"/>
      <c r="J30" s="114"/>
      <c r="K30" s="23"/>
      <c r="M30" s="98"/>
      <c r="N30" s="98"/>
      <c r="O30" s="98"/>
      <c r="P30" s="98"/>
      <c r="Q30" s="98"/>
      <c r="R30" s="99"/>
      <c r="S30" s="99"/>
      <c r="T30" s="95"/>
      <c r="U30" s="95"/>
      <c r="V30" s="95"/>
      <c r="W30" s="95"/>
      <c r="X30" s="95"/>
      <c r="Y30" s="95"/>
    </row>
    <row r="31" spans="1:25" s="5" customFormat="1" ht="12.75" customHeight="1">
      <c r="A31" s="23"/>
      <c r="B31" s="114"/>
      <c r="C31" s="114"/>
      <c r="D31" s="114"/>
      <c r="E31" s="114"/>
      <c r="F31" s="114"/>
      <c r="G31" s="114"/>
      <c r="H31" s="114"/>
      <c r="I31" s="114"/>
      <c r="J31" s="114"/>
      <c r="K31" s="23"/>
      <c r="M31" s="98"/>
      <c r="N31" s="98"/>
      <c r="O31" s="98"/>
      <c r="P31" s="98"/>
      <c r="Q31" s="98"/>
      <c r="R31" s="99"/>
      <c r="S31" s="99"/>
      <c r="T31" s="95"/>
      <c r="U31" s="95"/>
      <c r="V31" s="95"/>
      <c r="W31" s="95"/>
      <c r="X31" s="95"/>
      <c r="Y31" s="95"/>
    </row>
    <row r="32" spans="1:25" s="5" customFormat="1" ht="12.75" customHeight="1">
      <c r="A32" s="23"/>
      <c r="B32" s="114"/>
      <c r="C32" s="114"/>
      <c r="D32" s="114"/>
      <c r="E32" s="114"/>
      <c r="F32" s="114"/>
      <c r="G32" s="114"/>
      <c r="H32" s="114"/>
      <c r="I32" s="114"/>
      <c r="J32" s="114"/>
      <c r="K32" s="23"/>
      <c r="M32" s="98"/>
      <c r="N32" s="98"/>
      <c r="O32" s="98"/>
      <c r="P32" s="98"/>
      <c r="Q32" s="98"/>
      <c r="R32" s="99"/>
      <c r="S32" s="99"/>
      <c r="T32" s="95"/>
      <c r="U32" s="95"/>
      <c r="V32" s="95"/>
      <c r="W32" s="95"/>
      <c r="X32" s="95"/>
      <c r="Y32" s="95"/>
    </row>
    <row r="33" spans="1:25" s="5" customFormat="1" ht="12.75" customHeight="1">
      <c r="A33" s="23"/>
      <c r="B33" s="114"/>
      <c r="C33" s="114"/>
      <c r="D33" s="114"/>
      <c r="E33" s="114"/>
      <c r="F33" s="114"/>
      <c r="G33" s="114"/>
      <c r="H33" s="114"/>
      <c r="I33" s="114"/>
      <c r="J33" s="114"/>
      <c r="K33" s="23"/>
      <c r="M33" s="98"/>
      <c r="N33" s="98"/>
      <c r="O33" s="98"/>
      <c r="P33" s="98"/>
      <c r="Q33" s="98"/>
      <c r="R33" s="99"/>
      <c r="S33" s="102"/>
      <c r="T33" s="95"/>
      <c r="U33" s="95"/>
      <c r="V33" s="95"/>
      <c r="W33" s="95"/>
      <c r="X33" s="95"/>
      <c r="Y33" s="95"/>
    </row>
    <row r="34" spans="1:25" s="5" customFormat="1" ht="13.8">
      <c r="A34" s="23"/>
      <c r="B34" s="104"/>
      <c r="C34" s="104"/>
      <c r="D34" s="116" t="s">
        <v>51</v>
      </c>
      <c r="E34" s="116"/>
      <c r="F34" s="116"/>
      <c r="G34" s="116"/>
      <c r="H34" s="116"/>
      <c r="I34" s="104"/>
      <c r="J34" s="104"/>
      <c r="K34" s="23"/>
      <c r="M34" s="98"/>
      <c r="N34" s="98"/>
      <c r="O34" s="98"/>
      <c r="P34" s="98"/>
      <c r="Q34" s="98"/>
      <c r="R34" s="99"/>
      <c r="S34" s="102"/>
      <c r="T34" s="95"/>
      <c r="U34" s="95"/>
      <c r="V34" s="95"/>
      <c r="W34" s="95"/>
      <c r="X34" s="95"/>
      <c r="Y34" s="95"/>
    </row>
    <row r="35" spans="1:25" s="5" customFormat="1" ht="12.75" customHeight="1">
      <c r="A35" s="23"/>
      <c r="B35" s="23"/>
      <c r="C35" s="23"/>
      <c r="I35" s="23"/>
      <c r="J35" s="23"/>
      <c r="K35" s="23"/>
      <c r="M35" s="98"/>
      <c r="N35" s="98"/>
      <c r="O35" s="98"/>
      <c r="P35" s="98"/>
      <c r="Q35" s="98"/>
      <c r="R35" s="99"/>
      <c r="S35" s="99"/>
      <c r="T35" s="95"/>
      <c r="U35" s="95"/>
      <c r="V35" s="95"/>
      <c r="W35" s="95"/>
      <c r="X35" s="95"/>
      <c r="Y35" s="95"/>
    </row>
    <row r="36" spans="1:25" s="5" customFormat="1" ht="12.75" customHeight="1">
      <c r="A36" s="23"/>
      <c r="B36" s="24" t="s">
        <v>52</v>
      </c>
      <c r="C36" s="23"/>
      <c r="D36" s="23"/>
      <c r="E36" s="23"/>
      <c r="F36" s="106"/>
      <c r="G36" s="23"/>
      <c r="H36" s="23"/>
      <c r="I36" s="23"/>
      <c r="J36" s="23"/>
      <c r="K36" s="23"/>
      <c r="M36" s="98"/>
      <c r="N36" s="98"/>
      <c r="O36" s="98"/>
      <c r="P36" s="98"/>
      <c r="Q36" s="98"/>
      <c r="R36" s="99"/>
      <c r="S36" s="99"/>
      <c r="T36" s="95"/>
      <c r="U36" s="95"/>
      <c r="V36" s="95"/>
      <c r="W36" s="95"/>
      <c r="X36" s="95"/>
      <c r="Y36" s="95"/>
    </row>
    <row r="37" spans="1:25" s="5" customFormat="1" ht="13.8">
      <c r="A37" s="23"/>
      <c r="B37" s="24"/>
      <c r="C37" s="23"/>
      <c r="D37" s="23"/>
      <c r="E37" s="23"/>
      <c r="F37" s="106"/>
      <c r="G37" s="23"/>
      <c r="H37" s="23"/>
      <c r="I37" s="23"/>
      <c r="J37" s="23"/>
      <c r="K37" s="23"/>
      <c r="M37" s="98"/>
      <c r="N37" s="98"/>
      <c r="O37" s="98"/>
      <c r="P37" s="98"/>
      <c r="Q37" s="98"/>
      <c r="R37" s="99"/>
      <c r="S37" s="99"/>
      <c r="T37" s="95"/>
      <c r="U37" s="95"/>
      <c r="V37" s="95"/>
      <c r="W37" s="95"/>
      <c r="X37" s="95"/>
      <c r="Y37" s="95"/>
    </row>
    <row r="38" spans="1:25" s="5" customFormat="1" ht="12.75" customHeight="1">
      <c r="A38" s="23"/>
      <c r="B38" s="114" t="s">
        <v>70</v>
      </c>
      <c r="C38" s="114"/>
      <c r="D38" s="114"/>
      <c r="E38" s="114"/>
      <c r="F38" s="114"/>
      <c r="G38" s="114"/>
      <c r="H38" s="114"/>
      <c r="I38" s="114"/>
      <c r="J38" s="114"/>
      <c r="K38" s="23"/>
      <c r="M38" s="98"/>
      <c r="N38" s="98"/>
      <c r="O38" s="98"/>
      <c r="P38" s="98"/>
      <c r="Q38" s="98"/>
      <c r="R38" s="99"/>
      <c r="S38" s="99"/>
      <c r="T38" s="95"/>
      <c r="U38" s="95"/>
      <c r="V38" s="95"/>
      <c r="W38" s="95"/>
      <c r="X38" s="95"/>
      <c r="Y38" s="95"/>
    </row>
    <row r="39" spans="1:25" s="5" customFormat="1" ht="13.8">
      <c r="A39" s="23"/>
      <c r="B39" s="114"/>
      <c r="C39" s="114"/>
      <c r="D39" s="114"/>
      <c r="E39" s="114"/>
      <c r="F39" s="114"/>
      <c r="G39" s="114"/>
      <c r="H39" s="114"/>
      <c r="I39" s="114"/>
      <c r="J39" s="114"/>
      <c r="K39" s="23"/>
      <c r="M39" s="98"/>
      <c r="N39" s="98"/>
      <c r="O39" s="98"/>
      <c r="P39" s="98"/>
      <c r="Q39" s="98"/>
      <c r="R39" s="99"/>
      <c r="S39" s="99"/>
      <c r="T39" s="95"/>
      <c r="U39" s="95"/>
      <c r="V39" s="95"/>
      <c r="W39" s="95"/>
      <c r="X39" s="95"/>
      <c r="Y39" s="95"/>
    </row>
    <row r="40" spans="1:25" s="5" customFormat="1" ht="13.8">
      <c r="A40" s="23"/>
      <c r="B40" s="104"/>
      <c r="C40" s="104"/>
      <c r="D40" s="104"/>
      <c r="E40" s="104"/>
      <c r="F40" s="104"/>
      <c r="G40" s="104"/>
      <c r="H40" s="104"/>
      <c r="I40" s="104"/>
      <c r="J40" s="104"/>
      <c r="K40" s="23"/>
      <c r="M40" s="98"/>
      <c r="N40" s="98"/>
      <c r="O40" s="98"/>
      <c r="P40" s="98"/>
      <c r="Q40" s="98"/>
      <c r="R40" s="99"/>
      <c r="S40" s="99"/>
      <c r="T40" s="95"/>
      <c r="U40" s="95"/>
      <c r="V40" s="95"/>
      <c r="W40" s="95"/>
      <c r="X40" s="95"/>
      <c r="Y40" s="95"/>
    </row>
    <row r="41" spans="1:25" s="5" customFormat="1" ht="12.75" customHeight="1">
      <c r="A41" s="23"/>
      <c r="B41" s="114" t="s">
        <v>71</v>
      </c>
      <c r="C41" s="114"/>
      <c r="D41" s="114"/>
      <c r="E41" s="114"/>
      <c r="F41" s="114"/>
      <c r="G41" s="114"/>
      <c r="H41" s="114"/>
      <c r="I41" s="114"/>
      <c r="J41" s="114"/>
      <c r="K41" s="23"/>
      <c r="M41" s="98"/>
      <c r="N41" s="98"/>
      <c r="O41" s="98"/>
      <c r="P41" s="98"/>
      <c r="Q41" s="98"/>
      <c r="R41" s="99"/>
      <c r="S41" s="99"/>
      <c r="T41" s="95"/>
      <c r="U41" s="95"/>
      <c r="V41" s="95"/>
      <c r="W41" s="95"/>
      <c r="X41" s="95"/>
      <c r="Y41" s="95"/>
    </row>
    <row r="42" spans="1:25" s="5" customFormat="1" ht="13.8">
      <c r="A42" s="23"/>
      <c r="B42" s="114"/>
      <c r="C42" s="114"/>
      <c r="D42" s="114"/>
      <c r="E42" s="114"/>
      <c r="F42" s="114"/>
      <c r="G42" s="114"/>
      <c r="H42" s="114"/>
      <c r="I42" s="114"/>
      <c r="J42" s="114"/>
      <c r="K42" s="23"/>
      <c r="M42" s="98"/>
      <c r="N42" s="98"/>
      <c r="O42" s="98"/>
      <c r="P42" s="98"/>
      <c r="Q42" s="98"/>
      <c r="R42" s="99"/>
      <c r="S42" s="99"/>
      <c r="T42" s="95"/>
      <c r="U42" s="95"/>
      <c r="V42" s="95"/>
      <c r="W42" s="95"/>
      <c r="X42" s="95"/>
      <c r="Y42" s="95"/>
    </row>
    <row r="43" spans="1:25" s="5" customFormat="1" ht="13.8">
      <c r="A43" s="23"/>
      <c r="B43" s="114"/>
      <c r="C43" s="114"/>
      <c r="D43" s="114"/>
      <c r="E43" s="114"/>
      <c r="F43" s="114"/>
      <c r="G43" s="114"/>
      <c r="H43" s="114"/>
      <c r="I43" s="114"/>
      <c r="J43" s="114"/>
      <c r="K43" s="23"/>
      <c r="M43" s="98"/>
      <c r="N43" s="98"/>
      <c r="O43" s="98"/>
      <c r="P43" s="98"/>
      <c r="Q43" s="98"/>
      <c r="R43" s="99"/>
      <c r="S43" s="99"/>
      <c r="T43" s="95"/>
      <c r="U43" s="95"/>
      <c r="V43" s="95"/>
      <c r="W43" s="95"/>
      <c r="X43" s="95"/>
      <c r="Y43" s="95"/>
    </row>
    <row r="44" spans="1:25" s="5" customFormat="1" ht="12.75" customHeight="1">
      <c r="A44" s="23"/>
      <c r="B44" s="104"/>
      <c r="C44" s="104"/>
      <c r="D44" s="104"/>
      <c r="E44" s="104"/>
      <c r="F44" s="104"/>
      <c r="G44" s="104"/>
      <c r="H44" s="104"/>
      <c r="I44" s="104"/>
      <c r="J44" s="104"/>
      <c r="K44" s="23"/>
      <c r="M44" s="98"/>
      <c r="N44" s="98"/>
      <c r="O44" s="98"/>
      <c r="P44" s="98"/>
      <c r="Q44" s="98"/>
      <c r="R44" s="99"/>
      <c r="S44" s="99"/>
      <c r="T44" s="95"/>
      <c r="U44" s="95"/>
      <c r="V44" s="95"/>
      <c r="W44" s="95"/>
      <c r="X44" s="95"/>
      <c r="Y44" s="95"/>
    </row>
    <row r="45" spans="1:25" s="5" customFormat="1" ht="12.75" customHeight="1">
      <c r="A45" s="23"/>
      <c r="B45" s="114" t="s">
        <v>63</v>
      </c>
      <c r="C45" s="114"/>
      <c r="D45" s="114"/>
      <c r="E45" s="114"/>
      <c r="F45" s="114"/>
      <c r="G45" s="114"/>
      <c r="H45" s="114"/>
      <c r="I45" s="114"/>
      <c r="J45" s="114"/>
      <c r="K45" s="23"/>
      <c r="M45" s="98"/>
      <c r="N45" s="98"/>
      <c r="O45" s="98"/>
      <c r="P45" s="98"/>
      <c r="Q45" s="98"/>
      <c r="R45" s="99"/>
      <c r="S45" s="99"/>
      <c r="T45" s="95"/>
      <c r="U45" s="95"/>
      <c r="V45" s="95"/>
      <c r="W45" s="95"/>
      <c r="X45" s="95"/>
      <c r="Y45" s="95"/>
    </row>
    <row r="46" spans="1:25" s="5" customFormat="1" ht="13.8">
      <c r="A46" s="23"/>
      <c r="B46" s="114"/>
      <c r="C46" s="114"/>
      <c r="D46" s="114"/>
      <c r="E46" s="114"/>
      <c r="F46" s="114"/>
      <c r="G46" s="114"/>
      <c r="H46" s="114"/>
      <c r="I46" s="114"/>
      <c r="J46" s="114"/>
      <c r="K46" s="23"/>
      <c r="M46" s="98"/>
      <c r="N46" s="98"/>
      <c r="O46" s="98"/>
      <c r="P46" s="98"/>
      <c r="Q46" s="98"/>
      <c r="R46" s="99"/>
      <c r="S46" s="99"/>
      <c r="T46" s="95"/>
      <c r="U46" s="95"/>
      <c r="V46" s="95"/>
      <c r="W46" s="95"/>
      <c r="X46" s="95"/>
      <c r="Y46" s="95"/>
    </row>
    <row r="47" spans="1:25" s="5" customFormat="1" ht="13.8">
      <c r="A47" s="23"/>
      <c r="B47" s="114"/>
      <c r="C47" s="114"/>
      <c r="D47" s="114"/>
      <c r="E47" s="114"/>
      <c r="F47" s="114"/>
      <c r="G47" s="114"/>
      <c r="H47" s="114"/>
      <c r="I47" s="114"/>
      <c r="J47" s="114"/>
      <c r="K47" s="23"/>
      <c r="M47" s="98"/>
      <c r="N47" s="98"/>
      <c r="O47" s="98"/>
      <c r="P47" s="98"/>
      <c r="Q47" s="98"/>
      <c r="R47" s="99"/>
      <c r="S47" s="99"/>
      <c r="T47" s="95"/>
      <c r="U47" s="95"/>
      <c r="V47" s="95"/>
      <c r="W47" s="95"/>
      <c r="X47" s="95"/>
      <c r="Y47" s="95"/>
    </row>
    <row r="48" spans="1:25" s="5" customFormat="1" ht="12.75" customHeight="1">
      <c r="A48" s="23"/>
      <c r="B48" s="114"/>
      <c r="C48" s="114"/>
      <c r="D48" s="114"/>
      <c r="E48" s="114"/>
      <c r="F48" s="114"/>
      <c r="G48" s="114"/>
      <c r="H48" s="114"/>
      <c r="I48" s="114"/>
      <c r="J48" s="114"/>
      <c r="K48" s="23"/>
      <c r="M48" s="98"/>
      <c r="N48" s="98"/>
      <c r="O48" s="98"/>
      <c r="P48" s="98"/>
      <c r="Q48" s="98"/>
      <c r="R48" s="99"/>
      <c r="S48" s="99"/>
      <c r="T48" s="95"/>
      <c r="U48" s="95"/>
      <c r="V48" s="95"/>
      <c r="W48" s="95"/>
      <c r="X48" s="95"/>
      <c r="Y48" s="95"/>
    </row>
    <row r="49" spans="1:25" s="5" customFormat="1" ht="13.8">
      <c r="A49" s="23"/>
      <c r="B49" s="23" t="s">
        <v>72</v>
      </c>
      <c r="C49" s="23"/>
      <c r="D49" s="23"/>
      <c r="E49" s="23"/>
      <c r="F49" s="23"/>
      <c r="G49" s="23"/>
      <c r="H49" s="23"/>
      <c r="I49" s="23"/>
      <c r="J49" s="23"/>
      <c r="K49" s="23"/>
      <c r="M49" s="98"/>
      <c r="N49" s="98"/>
      <c r="O49" s="98"/>
      <c r="P49" s="98"/>
      <c r="Q49" s="98"/>
      <c r="R49" s="99"/>
      <c r="S49" s="99"/>
      <c r="T49" s="95"/>
      <c r="U49" s="95"/>
      <c r="V49" s="95"/>
      <c r="W49" s="95"/>
      <c r="X49" s="95"/>
      <c r="Y49" s="95"/>
    </row>
    <row r="50" spans="1:25" s="5" customFormat="1" ht="13.8">
      <c r="A50" s="23"/>
      <c r="B50" s="23"/>
      <c r="C50" s="23"/>
      <c r="D50" s="23"/>
      <c r="F50" s="108" t="s">
        <v>77</v>
      </c>
      <c r="G50" s="106"/>
      <c r="H50" s="23"/>
      <c r="I50" s="23"/>
      <c r="J50" s="23"/>
      <c r="K50" s="23"/>
      <c r="M50" s="98"/>
      <c r="N50" s="98"/>
      <c r="O50" s="98"/>
      <c r="P50" s="98"/>
      <c r="Q50" s="98"/>
      <c r="R50" s="99"/>
      <c r="S50" s="99"/>
      <c r="T50" s="95"/>
      <c r="U50" s="95"/>
      <c r="V50" s="95"/>
      <c r="W50" s="95"/>
      <c r="X50" s="95"/>
      <c r="Y50" s="95"/>
    </row>
    <row r="51" spans="1:25" s="5" customFormat="1" ht="13.8">
      <c r="A51" s="23"/>
      <c r="B51" s="23"/>
      <c r="C51" s="23"/>
      <c r="D51" s="23"/>
      <c r="E51" s="23"/>
      <c r="F51" s="23"/>
      <c r="G51" s="23"/>
      <c r="H51" s="23"/>
      <c r="I51" s="23"/>
      <c r="J51" s="23"/>
      <c r="K51" s="23"/>
      <c r="M51" s="98"/>
      <c r="N51" s="98"/>
      <c r="O51" s="98"/>
      <c r="P51" s="98"/>
      <c r="Q51" s="98"/>
      <c r="R51" s="99"/>
      <c r="S51" s="99"/>
      <c r="T51" s="95"/>
      <c r="U51" s="95"/>
      <c r="V51" s="95"/>
      <c r="W51" s="95"/>
      <c r="X51" s="95"/>
      <c r="Y51" s="95"/>
    </row>
    <row r="52" spans="1:25" s="5" customFormat="1" ht="12.75" customHeight="1">
      <c r="A52" s="23"/>
      <c r="B52" s="24" t="s">
        <v>73</v>
      </c>
      <c r="C52" s="23"/>
      <c r="D52" s="23"/>
      <c r="E52" s="23"/>
      <c r="F52" s="23"/>
      <c r="G52" s="23"/>
      <c r="H52" s="23"/>
      <c r="I52" s="23"/>
      <c r="J52" s="23"/>
      <c r="K52" s="23"/>
      <c r="M52" s="98"/>
      <c r="N52" s="98"/>
      <c r="O52" s="98"/>
      <c r="P52" s="98"/>
      <c r="Q52" s="98"/>
      <c r="R52" s="99"/>
      <c r="S52" s="99"/>
      <c r="T52" s="95"/>
      <c r="U52" s="95"/>
      <c r="V52" s="95"/>
      <c r="W52" s="95"/>
      <c r="X52" s="95"/>
      <c r="Y52" s="95"/>
    </row>
    <row r="53" spans="1:25" s="5" customFormat="1" ht="13.8">
      <c r="A53" s="23"/>
      <c r="B53" s="23"/>
      <c r="C53" s="23"/>
      <c r="D53" s="23"/>
      <c r="E53" s="23"/>
      <c r="F53" s="23"/>
      <c r="G53" s="23"/>
      <c r="H53" s="23"/>
      <c r="I53" s="23"/>
      <c r="J53" s="23"/>
      <c r="K53" s="23"/>
      <c r="M53" s="98"/>
      <c r="N53" s="98"/>
      <c r="O53" s="98"/>
      <c r="P53" s="98"/>
      <c r="Q53" s="98"/>
      <c r="R53" s="99"/>
      <c r="S53" s="99"/>
      <c r="T53" s="95"/>
      <c r="U53" s="95"/>
      <c r="V53" s="95"/>
      <c r="W53" s="95"/>
      <c r="X53" s="95"/>
      <c r="Y53" s="95"/>
    </row>
    <row r="54" spans="1:25" s="5" customFormat="1" ht="12.75" customHeight="1">
      <c r="A54" s="23"/>
      <c r="B54" s="115" t="s">
        <v>74</v>
      </c>
      <c r="C54" s="115"/>
      <c r="D54" s="115"/>
      <c r="E54" s="115"/>
      <c r="F54" s="115"/>
      <c r="G54" s="115"/>
      <c r="H54" s="115"/>
      <c r="I54" s="115"/>
      <c r="J54" s="115"/>
      <c r="K54" s="23"/>
      <c r="M54" s="98"/>
      <c r="N54" s="98"/>
      <c r="O54" s="98"/>
      <c r="P54" s="98"/>
      <c r="Q54" s="98"/>
      <c r="R54" s="99"/>
      <c r="S54" s="99"/>
      <c r="T54" s="95"/>
      <c r="U54" s="95"/>
      <c r="V54" s="95"/>
      <c r="W54" s="95"/>
      <c r="X54" s="95"/>
      <c r="Y54" s="95"/>
    </row>
    <row r="55" spans="1:25" s="5" customFormat="1" ht="13.8">
      <c r="A55" s="23"/>
      <c r="B55" s="115"/>
      <c r="C55" s="115"/>
      <c r="D55" s="115"/>
      <c r="E55" s="115"/>
      <c r="F55" s="115"/>
      <c r="G55" s="115"/>
      <c r="H55" s="115"/>
      <c r="I55" s="115"/>
      <c r="J55" s="115"/>
      <c r="K55" s="23"/>
      <c r="M55" s="98"/>
      <c r="N55" s="98"/>
      <c r="O55" s="98"/>
      <c r="P55" s="98"/>
      <c r="Q55" s="98"/>
      <c r="R55" s="99"/>
      <c r="S55" s="99"/>
      <c r="T55" s="95"/>
      <c r="U55" s="95"/>
      <c r="V55" s="95"/>
      <c r="W55" s="95"/>
      <c r="X55" s="95"/>
      <c r="Y55" s="95"/>
    </row>
    <row r="56" spans="1:25" s="5" customFormat="1" ht="13.8">
      <c r="A56" s="23"/>
      <c r="B56" s="115"/>
      <c r="C56" s="115"/>
      <c r="D56" s="115"/>
      <c r="E56" s="115"/>
      <c r="F56" s="115"/>
      <c r="G56" s="115"/>
      <c r="H56" s="115"/>
      <c r="I56" s="115"/>
      <c r="J56" s="115"/>
      <c r="K56" s="23"/>
      <c r="M56" s="98"/>
      <c r="N56" s="98"/>
      <c r="O56" s="98"/>
      <c r="P56" s="98"/>
      <c r="Q56" s="98"/>
      <c r="R56" s="99"/>
      <c r="S56" s="99"/>
      <c r="T56" s="95"/>
      <c r="U56" s="95"/>
      <c r="V56" s="95"/>
      <c r="W56" s="95"/>
      <c r="X56" s="95"/>
      <c r="Y56" s="95"/>
    </row>
    <row r="57" spans="1:25" s="5" customFormat="1" ht="13.8">
      <c r="A57" s="23"/>
      <c r="B57" s="23"/>
      <c r="C57" s="23"/>
      <c r="D57" s="23"/>
      <c r="F57" s="107"/>
      <c r="G57" s="23"/>
      <c r="H57" s="23"/>
      <c r="I57" s="23"/>
      <c r="J57" s="23"/>
      <c r="K57" s="23"/>
      <c r="M57" s="98"/>
      <c r="N57" s="98"/>
      <c r="O57" s="98"/>
      <c r="P57" s="98"/>
      <c r="Q57" s="98"/>
      <c r="R57" s="99"/>
      <c r="S57" s="99"/>
      <c r="T57" s="95"/>
      <c r="U57" s="95"/>
      <c r="V57" s="95"/>
      <c r="W57" s="95"/>
      <c r="X57" s="95"/>
      <c r="Y57" s="95"/>
    </row>
    <row r="58" spans="1:25" s="5" customFormat="1" ht="13.8">
      <c r="A58" s="23"/>
      <c r="B58" s="23"/>
      <c r="C58" s="23"/>
      <c r="D58" s="23"/>
      <c r="E58" s="23"/>
      <c r="F58" s="23"/>
      <c r="G58" s="23"/>
      <c r="H58" s="23"/>
      <c r="I58" s="23"/>
      <c r="J58" s="23"/>
      <c r="K58" s="23"/>
      <c r="M58" s="98"/>
      <c r="N58" s="98"/>
      <c r="O58" s="98"/>
      <c r="P58" s="98"/>
      <c r="Q58" s="98"/>
      <c r="R58" s="99"/>
      <c r="S58" s="99"/>
      <c r="T58" s="95"/>
      <c r="U58" s="95"/>
      <c r="V58" s="95"/>
      <c r="W58" s="95"/>
      <c r="X58" s="95"/>
      <c r="Y58" s="95"/>
    </row>
    <row r="59" spans="1:25" s="5" customFormat="1" ht="13.8">
      <c r="K59" s="23"/>
      <c r="M59" s="98"/>
      <c r="N59" s="98"/>
      <c r="O59" s="98"/>
      <c r="P59" s="98"/>
      <c r="Q59" s="98"/>
      <c r="R59" s="99"/>
      <c r="S59" s="99"/>
      <c r="T59" s="95"/>
      <c r="U59" s="95"/>
      <c r="V59" s="95"/>
      <c r="W59" s="95"/>
      <c r="X59" s="95"/>
      <c r="Y59" s="95"/>
    </row>
    <row r="60" spans="1:25" s="5" customFormat="1" ht="13.8">
      <c r="K60" s="23"/>
      <c r="M60" s="98"/>
      <c r="N60" s="98"/>
      <c r="O60" s="98"/>
      <c r="P60" s="98"/>
      <c r="Q60" s="98"/>
      <c r="R60" s="99"/>
      <c r="S60" s="99"/>
      <c r="T60" s="95"/>
      <c r="U60" s="95"/>
      <c r="V60" s="95"/>
      <c r="W60" s="95"/>
      <c r="X60" s="95"/>
      <c r="Y60" s="95"/>
    </row>
    <row r="61" spans="1:25" s="5" customFormat="1" ht="13.8">
      <c r="A61" s="23"/>
      <c r="B61" s="23" t="s">
        <v>64</v>
      </c>
      <c r="C61" s="23"/>
      <c r="D61" s="23"/>
      <c r="E61" s="23"/>
      <c r="F61" s="23"/>
      <c r="G61" s="23"/>
      <c r="H61" s="23"/>
      <c r="I61" s="23"/>
      <c r="J61" s="23"/>
      <c r="K61" s="23"/>
      <c r="M61" s="98"/>
      <c r="N61" s="98"/>
      <c r="O61" s="98"/>
      <c r="P61" s="98"/>
      <c r="Q61" s="98"/>
      <c r="R61" s="99"/>
      <c r="S61" s="99"/>
      <c r="T61" s="95"/>
      <c r="U61" s="95"/>
      <c r="V61" s="95"/>
      <c r="W61" s="95"/>
      <c r="X61" s="95"/>
      <c r="Y61" s="95"/>
    </row>
    <row r="62" spans="1:25" s="5" customFormat="1" ht="13.8">
      <c r="A62" s="23"/>
      <c r="C62" s="23"/>
      <c r="D62" s="23"/>
      <c r="F62" s="108" t="s">
        <v>78</v>
      </c>
      <c r="G62" s="109"/>
      <c r="H62" s="23"/>
      <c r="I62" s="23"/>
      <c r="J62" s="23"/>
      <c r="K62" s="23"/>
      <c r="M62" s="98"/>
      <c r="N62" s="98"/>
      <c r="O62" s="98"/>
      <c r="P62" s="98"/>
      <c r="Q62" s="98"/>
      <c r="R62" s="99"/>
      <c r="S62" s="99"/>
      <c r="T62" s="95"/>
      <c r="U62" s="95"/>
      <c r="V62" s="95"/>
      <c r="W62" s="95"/>
      <c r="X62" s="95"/>
      <c r="Y62" s="95"/>
    </row>
    <row r="63" spans="1:25">
      <c r="A63" s="23"/>
      <c r="B63" s="23"/>
      <c r="C63" s="23"/>
      <c r="D63" s="23"/>
      <c r="E63" s="23"/>
      <c r="F63" s="23"/>
      <c r="G63" s="23"/>
      <c r="H63" s="23"/>
      <c r="I63" s="23"/>
      <c r="J63" s="23"/>
      <c r="K63" s="2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2" r:id="rId3"/>
    <hyperlink ref="F25" r:id="rId4"/>
  </hyperlinks>
  <pageMargins left="0.47244094488188981" right="0.23622047244094491" top="0.31496062992125984" bottom="0.82677165354330717" header="0.31496062992125984" footer="0.47244094488188981"/>
  <pageSetup scale="99"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G67"/>
  <sheetViews>
    <sheetView tabSelected="1" view="pageBreakPreview" topLeftCell="A4" zoomScale="130" zoomScaleNormal="100" zoomScaleSheetLayoutView="130" workbookViewId="0">
      <selection activeCell="J19" sqref="J19"/>
    </sheetView>
  </sheetViews>
  <sheetFormatPr defaultColWidth="9.109375" defaultRowHeight="13.8"/>
  <cols>
    <col min="1" max="11" width="9.109375" style="28" customWidth="1"/>
    <col min="12" max="12" width="5.44140625" style="25" customWidth="1"/>
    <col min="13" max="20" width="4.33203125" style="29" customWidth="1"/>
    <col min="21" max="21" width="4.33203125" style="28" customWidth="1"/>
    <col min="22" max="23" width="4.33203125" style="31" customWidth="1"/>
    <col min="24" max="24" width="12.5546875" style="31" customWidth="1"/>
    <col min="25" max="34" width="9.109375" style="28"/>
    <col min="35" max="36" width="4.44140625" style="28" customWidth="1"/>
    <col min="37" max="37" width="13" style="28" customWidth="1"/>
    <col min="38" max="63" width="4.44140625" style="28" customWidth="1"/>
    <col min="64" max="16384" width="9.109375" style="28"/>
  </cols>
  <sheetData>
    <row r="1" spans="1:189">
      <c r="A1" s="1"/>
      <c r="B1" s="2" t="s">
        <v>19</v>
      </c>
      <c r="C1" s="3" t="s">
        <v>16</v>
      </c>
      <c r="D1" s="1"/>
      <c r="E1" s="1"/>
      <c r="F1" s="2" t="s">
        <v>31</v>
      </c>
      <c r="G1" s="4">
        <f>X1</f>
        <v>1</v>
      </c>
      <c r="H1" s="1"/>
      <c r="I1" s="1"/>
      <c r="J1" s="1"/>
      <c r="K1" s="1"/>
      <c r="L1" s="5"/>
      <c r="M1" s="6" t="s">
        <v>32</v>
      </c>
      <c r="N1" s="6" t="s">
        <v>33</v>
      </c>
      <c r="O1" s="6" t="s">
        <v>34</v>
      </c>
      <c r="P1" s="6" t="s">
        <v>34</v>
      </c>
      <c r="Q1" s="6" t="s">
        <v>34</v>
      </c>
      <c r="R1" s="6" t="s">
        <v>35</v>
      </c>
      <c r="S1" s="81" t="s">
        <v>36</v>
      </c>
      <c r="T1" s="82" t="s">
        <v>37</v>
      </c>
      <c r="U1" s="5"/>
      <c r="V1" s="5"/>
      <c r="W1" s="7" t="s">
        <v>38</v>
      </c>
      <c r="X1" s="8">
        <f>SUM(M:M)</f>
        <v>1</v>
      </c>
      <c r="Y1" s="26"/>
      <c r="Z1" s="26"/>
      <c r="AA1" s="26"/>
      <c r="AB1" s="26"/>
      <c r="AC1" s="26"/>
      <c r="AD1" s="26"/>
      <c r="AE1" s="26"/>
      <c r="AF1" s="26"/>
      <c r="AG1" s="26"/>
      <c r="AH1" s="26"/>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c r="FH1" s="27"/>
      <c r="FI1" s="27"/>
      <c r="FJ1" s="27"/>
      <c r="FK1" s="27"/>
      <c r="FL1" s="27"/>
      <c r="FM1" s="27"/>
      <c r="FN1" s="27"/>
      <c r="FO1" s="27"/>
      <c r="FP1" s="27"/>
      <c r="FQ1" s="27"/>
      <c r="FR1" s="27"/>
      <c r="FS1" s="27"/>
    </row>
    <row r="2" spans="1:189">
      <c r="A2" s="1"/>
      <c r="B2" s="2" t="s">
        <v>20</v>
      </c>
      <c r="C2" s="3" t="s">
        <v>6</v>
      </c>
      <c r="D2" s="1"/>
      <c r="E2" s="1"/>
      <c r="F2" s="2" t="s">
        <v>21</v>
      </c>
      <c r="G2" s="3" t="s">
        <v>26</v>
      </c>
      <c r="H2" s="1"/>
      <c r="I2" s="1"/>
      <c r="J2" s="1"/>
      <c r="K2" s="1"/>
      <c r="L2" s="5"/>
      <c r="M2" s="9" t="s">
        <v>39</v>
      </c>
      <c r="N2" s="9" t="s">
        <v>39</v>
      </c>
      <c r="O2" s="9" t="s">
        <v>33</v>
      </c>
      <c r="P2" s="9" t="s">
        <v>33</v>
      </c>
      <c r="Q2" s="9" t="s">
        <v>33</v>
      </c>
      <c r="R2" s="9" t="s">
        <v>39</v>
      </c>
      <c r="S2" s="83" t="s">
        <v>39</v>
      </c>
      <c r="T2" s="84"/>
      <c r="U2" s="5"/>
      <c r="V2" s="5"/>
      <c r="W2" s="7" t="s">
        <v>40</v>
      </c>
      <c r="X2" s="8">
        <f>SUM(N:N)</f>
        <v>0</v>
      </c>
      <c r="Y2" s="26"/>
      <c r="Z2" s="26"/>
      <c r="AA2" s="26"/>
      <c r="AB2" s="26"/>
      <c r="AC2" s="26"/>
      <c r="AD2" s="26"/>
      <c r="AE2" s="26"/>
      <c r="AF2" s="26"/>
      <c r="AG2" s="26"/>
      <c r="AH2" s="26"/>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c r="CK2" s="27"/>
      <c r="CL2" s="27"/>
      <c r="CM2" s="27"/>
      <c r="CN2" s="27"/>
      <c r="CO2" s="27"/>
      <c r="CP2" s="27"/>
      <c r="CQ2" s="27"/>
      <c r="CR2" s="27"/>
      <c r="CS2" s="27"/>
      <c r="CT2" s="27"/>
      <c r="CU2" s="27"/>
      <c r="CV2" s="27"/>
      <c r="CW2" s="27"/>
      <c r="CX2" s="27"/>
      <c r="CY2" s="27"/>
      <c r="CZ2" s="27"/>
      <c r="DA2" s="27"/>
      <c r="DB2" s="27"/>
      <c r="DC2" s="27"/>
      <c r="DD2" s="27"/>
      <c r="DE2" s="27"/>
      <c r="DF2" s="27"/>
      <c r="DG2" s="27"/>
      <c r="DH2" s="27"/>
      <c r="DI2" s="27"/>
      <c r="DJ2" s="27"/>
      <c r="DK2" s="27"/>
      <c r="DL2" s="27"/>
      <c r="DM2" s="27"/>
      <c r="DN2" s="27"/>
      <c r="DO2" s="27"/>
      <c r="DP2" s="27"/>
      <c r="DQ2" s="27"/>
      <c r="DR2" s="27"/>
      <c r="DS2" s="27"/>
      <c r="DT2" s="27"/>
      <c r="DU2" s="27"/>
      <c r="DV2" s="27"/>
      <c r="DW2" s="27"/>
      <c r="DX2" s="27"/>
      <c r="DY2" s="27"/>
      <c r="DZ2" s="27"/>
      <c r="EA2" s="27"/>
      <c r="EB2" s="27"/>
      <c r="EC2" s="27"/>
      <c r="ED2" s="27"/>
      <c r="EE2" s="27"/>
      <c r="EF2" s="27"/>
      <c r="EG2" s="27"/>
      <c r="EH2" s="27"/>
      <c r="EI2" s="27"/>
      <c r="EJ2" s="27"/>
      <c r="EK2" s="27"/>
      <c r="EL2" s="27"/>
      <c r="EM2" s="27"/>
      <c r="EN2" s="27"/>
      <c r="EO2" s="27"/>
      <c r="EP2" s="27"/>
      <c r="EQ2" s="27"/>
      <c r="ER2" s="27"/>
      <c r="ES2" s="27"/>
      <c r="ET2" s="27"/>
      <c r="EU2" s="27"/>
      <c r="EV2" s="27"/>
      <c r="EW2" s="27"/>
      <c r="EX2" s="27"/>
      <c r="EY2" s="27"/>
      <c r="EZ2" s="27"/>
      <c r="FA2" s="27"/>
      <c r="FB2" s="27"/>
      <c r="FC2" s="27"/>
      <c r="FD2" s="27"/>
      <c r="FE2" s="27"/>
      <c r="FF2" s="27"/>
      <c r="FG2" s="27"/>
      <c r="FH2" s="27"/>
      <c r="FI2" s="27"/>
      <c r="FJ2" s="27"/>
      <c r="FK2" s="27"/>
      <c r="FL2" s="27"/>
      <c r="FM2" s="27"/>
      <c r="FN2" s="27"/>
      <c r="FO2" s="27"/>
      <c r="FP2" s="27"/>
      <c r="FQ2" s="27"/>
      <c r="FR2" s="27"/>
      <c r="FS2" s="27"/>
    </row>
    <row r="3" spans="1:189">
      <c r="A3" s="1"/>
      <c r="B3" s="2" t="s">
        <v>0</v>
      </c>
      <c r="C3" s="10" t="s">
        <v>41</v>
      </c>
      <c r="D3" s="1"/>
      <c r="E3" s="1"/>
      <c r="F3" s="2" t="s">
        <v>17</v>
      </c>
      <c r="G3" s="3" t="s">
        <v>85</v>
      </c>
      <c r="H3" s="1"/>
      <c r="I3" s="1"/>
      <c r="J3" s="1"/>
      <c r="K3" s="1"/>
      <c r="L3" s="5"/>
      <c r="M3" s="9"/>
      <c r="N3" s="9"/>
      <c r="O3" s="9"/>
      <c r="P3" s="9"/>
      <c r="Q3" s="9"/>
      <c r="R3" s="9"/>
      <c r="S3" s="83"/>
      <c r="T3" s="84"/>
      <c r="U3" s="5"/>
      <c r="V3" s="5"/>
      <c r="W3" s="7" t="s">
        <v>42</v>
      </c>
      <c r="X3" s="8">
        <f>SUM(O:O)</f>
        <v>0</v>
      </c>
      <c r="Y3" s="26"/>
      <c r="Z3" s="26"/>
      <c r="AA3" s="26"/>
      <c r="AB3" s="26"/>
      <c r="AC3" s="26"/>
      <c r="AD3" s="26"/>
      <c r="AE3" s="26"/>
      <c r="AF3" s="26"/>
      <c r="AG3" s="26"/>
      <c r="AH3" s="26"/>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c r="CK3" s="27"/>
      <c r="CL3" s="27"/>
      <c r="CM3" s="27"/>
      <c r="CN3" s="27"/>
      <c r="CO3" s="27"/>
      <c r="CP3" s="27"/>
      <c r="CQ3" s="27"/>
      <c r="CR3" s="27"/>
      <c r="CS3" s="27"/>
      <c r="CT3" s="27"/>
      <c r="CU3" s="27"/>
      <c r="CV3" s="27"/>
      <c r="CW3" s="27"/>
      <c r="CX3" s="27"/>
      <c r="CY3" s="27"/>
      <c r="CZ3" s="27"/>
      <c r="DA3" s="27"/>
      <c r="DB3" s="27"/>
      <c r="DC3" s="27"/>
      <c r="DD3" s="27"/>
      <c r="DE3" s="27"/>
      <c r="DF3" s="27"/>
      <c r="DG3" s="27"/>
      <c r="DH3" s="27"/>
      <c r="DI3" s="27"/>
      <c r="DJ3" s="27"/>
      <c r="DK3" s="27"/>
      <c r="DL3" s="27"/>
      <c r="DM3" s="27"/>
      <c r="DN3" s="27"/>
      <c r="DO3" s="27"/>
      <c r="DP3" s="27"/>
      <c r="DQ3" s="27"/>
      <c r="DR3" s="27"/>
      <c r="DS3" s="27"/>
      <c r="DT3" s="27"/>
      <c r="DU3" s="27"/>
      <c r="DV3" s="27"/>
      <c r="DW3" s="27"/>
      <c r="DX3" s="27"/>
      <c r="DY3" s="27"/>
      <c r="DZ3" s="27"/>
      <c r="EA3" s="27"/>
      <c r="EB3" s="27"/>
      <c r="EC3" s="27"/>
      <c r="ED3" s="27"/>
      <c r="EE3" s="27"/>
      <c r="EF3" s="27"/>
      <c r="EG3" s="27"/>
      <c r="EH3" s="27"/>
      <c r="EI3" s="27"/>
      <c r="EJ3" s="27"/>
      <c r="EK3" s="27"/>
      <c r="EL3" s="27"/>
      <c r="EM3" s="27"/>
      <c r="EN3" s="27"/>
      <c r="EO3" s="27"/>
      <c r="EP3" s="27"/>
      <c r="EQ3" s="27"/>
      <c r="ER3" s="27"/>
      <c r="ES3" s="27"/>
      <c r="ET3" s="27"/>
      <c r="EU3" s="27"/>
      <c r="EV3" s="27"/>
      <c r="EW3" s="27"/>
      <c r="EX3" s="27"/>
      <c r="EY3" s="27"/>
      <c r="EZ3" s="27"/>
      <c r="FA3" s="27"/>
      <c r="FB3" s="27"/>
      <c r="FC3" s="27"/>
      <c r="FD3" s="27"/>
      <c r="FE3" s="27"/>
      <c r="FF3" s="27"/>
      <c r="FG3" s="27"/>
      <c r="FH3" s="27"/>
      <c r="FI3" s="27"/>
      <c r="FJ3" s="27"/>
      <c r="FK3" s="27"/>
      <c r="FL3" s="27"/>
      <c r="FM3" s="27"/>
      <c r="FN3" s="27"/>
      <c r="FO3" s="27"/>
      <c r="FP3" s="27"/>
      <c r="FQ3" s="27"/>
      <c r="FR3" s="27"/>
      <c r="FS3" s="27"/>
    </row>
    <row r="4" spans="1:189">
      <c r="A4" s="1"/>
      <c r="B4" s="2" t="s">
        <v>43</v>
      </c>
      <c r="C4" s="4"/>
      <c r="D4" s="1"/>
      <c r="E4" s="1"/>
      <c r="F4" s="2" t="s">
        <v>44</v>
      </c>
      <c r="G4" s="3" t="s">
        <v>62</v>
      </c>
      <c r="H4" s="1"/>
      <c r="I4" s="1"/>
      <c r="J4" s="1"/>
      <c r="K4" s="1"/>
      <c r="L4" s="5"/>
      <c r="M4" s="9"/>
      <c r="N4" s="9"/>
      <c r="O4" s="9"/>
      <c r="P4" s="9"/>
      <c r="Q4" s="11"/>
      <c r="R4" s="12"/>
      <c r="S4" s="85"/>
      <c r="T4" s="84"/>
      <c r="U4" s="5"/>
      <c r="V4" s="5"/>
      <c r="W4" s="7" t="s">
        <v>42</v>
      </c>
      <c r="X4" s="8">
        <f>SUM(P:P)</f>
        <v>0</v>
      </c>
      <c r="Y4" s="26"/>
      <c r="Z4" s="26"/>
      <c r="AA4" s="26"/>
      <c r="AB4" s="26"/>
      <c r="AC4" s="26"/>
      <c r="AD4" s="26"/>
      <c r="AE4" s="26"/>
      <c r="AF4" s="26"/>
      <c r="AG4" s="26"/>
      <c r="AH4" s="26"/>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c r="CK4" s="27"/>
      <c r="CL4" s="27"/>
      <c r="CM4" s="27"/>
      <c r="CN4" s="27"/>
      <c r="CO4" s="27"/>
      <c r="CP4" s="27"/>
      <c r="CQ4" s="27"/>
      <c r="CR4" s="27"/>
      <c r="CS4" s="27"/>
      <c r="CT4" s="27"/>
      <c r="CU4" s="27"/>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row>
    <row r="5" spans="1:189" ht="13.5" customHeight="1">
      <c r="A5" s="1"/>
      <c r="B5" s="2" t="s">
        <v>46</v>
      </c>
      <c r="C5" s="4" t="s">
        <v>61</v>
      </c>
      <c r="D5" s="1"/>
      <c r="E5" s="2"/>
      <c r="F5" s="1"/>
      <c r="G5" s="1"/>
      <c r="H5" s="1"/>
      <c r="I5" s="1"/>
      <c r="J5" s="1"/>
      <c r="K5" s="1"/>
      <c r="L5" s="5"/>
      <c r="M5" s="9"/>
      <c r="N5" s="9"/>
      <c r="O5" s="9"/>
      <c r="P5" s="9"/>
      <c r="Q5" s="11"/>
      <c r="R5" s="12"/>
      <c r="S5" s="85"/>
      <c r="T5" s="84"/>
      <c r="U5" s="5"/>
      <c r="V5" s="5"/>
      <c r="W5" s="7" t="s">
        <v>42</v>
      </c>
      <c r="X5" s="8">
        <f>SUM(Q:Q)</f>
        <v>0</v>
      </c>
      <c r="Y5" s="26"/>
      <c r="Z5" s="26"/>
      <c r="AA5" s="26"/>
      <c r="AB5" s="26"/>
      <c r="AC5" s="26"/>
      <c r="AD5" s="26"/>
      <c r="AE5" s="26"/>
      <c r="AF5" s="26"/>
      <c r="AG5" s="26"/>
      <c r="AH5" s="26"/>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c r="BT5" s="27"/>
      <c r="BU5" s="27"/>
      <c r="BV5" s="27"/>
      <c r="BW5" s="27"/>
      <c r="BX5" s="27"/>
      <c r="BY5" s="27"/>
      <c r="BZ5" s="27"/>
      <c r="CA5" s="27"/>
      <c r="CB5" s="27"/>
      <c r="CC5" s="27"/>
      <c r="CD5" s="27"/>
      <c r="CE5" s="27"/>
      <c r="CF5" s="27"/>
      <c r="CG5" s="27"/>
      <c r="CH5" s="27"/>
      <c r="CI5" s="27"/>
      <c r="CJ5" s="27"/>
      <c r="CK5" s="27"/>
      <c r="CL5" s="27"/>
      <c r="CM5" s="27"/>
      <c r="CN5" s="27"/>
      <c r="CO5" s="27"/>
      <c r="CP5" s="27"/>
      <c r="CQ5" s="27"/>
      <c r="CR5" s="27"/>
      <c r="CS5" s="27"/>
      <c r="CT5" s="27"/>
      <c r="CU5" s="27"/>
      <c r="CV5" s="27"/>
      <c r="CW5" s="27"/>
      <c r="CX5" s="27"/>
      <c r="CY5" s="27"/>
      <c r="CZ5" s="27"/>
      <c r="DA5" s="27"/>
      <c r="DB5" s="27"/>
      <c r="DC5" s="27"/>
      <c r="DD5" s="27"/>
      <c r="DE5" s="27"/>
      <c r="DF5" s="27"/>
      <c r="DG5" s="27"/>
      <c r="DH5" s="27"/>
      <c r="DI5" s="27"/>
      <c r="DJ5" s="27"/>
      <c r="DK5" s="27"/>
      <c r="DL5" s="27"/>
      <c r="DM5" s="27"/>
      <c r="DN5" s="27"/>
      <c r="DO5" s="27"/>
      <c r="DP5" s="27"/>
      <c r="DQ5" s="27"/>
      <c r="DR5" s="27"/>
      <c r="DS5" s="27"/>
      <c r="DT5" s="27"/>
      <c r="DU5" s="27"/>
      <c r="DV5" s="27"/>
      <c r="DW5" s="27"/>
      <c r="DX5" s="27"/>
      <c r="DY5" s="27"/>
      <c r="DZ5" s="27"/>
      <c r="EA5" s="27"/>
      <c r="EB5" s="27"/>
      <c r="EC5" s="27"/>
      <c r="ED5" s="27"/>
      <c r="EE5" s="27"/>
      <c r="EF5" s="27"/>
      <c r="EG5" s="27"/>
      <c r="EH5" s="27"/>
      <c r="EI5" s="27"/>
      <c r="EJ5" s="27"/>
      <c r="EK5" s="27"/>
      <c r="EL5" s="27"/>
      <c r="EM5" s="27"/>
      <c r="EN5" s="27"/>
      <c r="EO5" s="27"/>
      <c r="EP5" s="27"/>
      <c r="EQ5" s="27"/>
      <c r="ER5" s="27"/>
      <c r="ES5" s="27"/>
      <c r="ET5" s="27"/>
      <c r="EU5" s="27"/>
      <c r="EV5" s="27"/>
      <c r="EW5" s="27"/>
      <c r="EX5" s="27"/>
      <c r="EY5" s="27"/>
      <c r="EZ5" s="27"/>
      <c r="FA5" s="27"/>
      <c r="FB5" s="27"/>
      <c r="FC5" s="27"/>
      <c r="FD5" s="27"/>
      <c r="FE5" s="27"/>
      <c r="FF5" s="27"/>
      <c r="FG5" s="27"/>
      <c r="FH5" s="27"/>
      <c r="FI5" s="27"/>
      <c r="FJ5" s="27"/>
      <c r="FK5" s="27"/>
      <c r="FL5" s="27"/>
      <c r="FM5" s="27"/>
      <c r="FN5" s="27"/>
      <c r="FO5" s="27"/>
      <c r="FP5" s="27"/>
      <c r="FQ5" s="27"/>
      <c r="FR5" s="27"/>
      <c r="FS5" s="27"/>
    </row>
    <row r="6" spans="1:189" ht="13.5" customHeight="1">
      <c r="A6" s="1"/>
      <c r="B6" s="1" t="s">
        <v>22</v>
      </c>
      <c r="C6" s="13"/>
      <c r="D6" s="1"/>
      <c r="E6" s="1"/>
      <c r="F6" s="1"/>
      <c r="G6" s="1"/>
      <c r="H6" s="1"/>
      <c r="I6" s="1"/>
      <c r="J6" s="1"/>
      <c r="K6" s="1"/>
      <c r="L6" s="5"/>
      <c r="M6" s="9"/>
      <c r="N6" s="9"/>
      <c r="O6" s="9"/>
      <c r="P6" s="9"/>
      <c r="Q6" s="11"/>
      <c r="R6" s="12"/>
      <c r="S6" s="85"/>
      <c r="T6" s="84"/>
      <c r="U6" s="5"/>
      <c r="V6" s="5"/>
      <c r="W6" s="7" t="s">
        <v>47</v>
      </c>
      <c r="X6" s="8">
        <f>SUM(R:R)</f>
        <v>0</v>
      </c>
      <c r="Y6" s="26"/>
      <c r="Z6" s="26"/>
      <c r="AA6" s="26"/>
      <c r="AB6" s="26"/>
      <c r="AC6" s="26"/>
      <c r="AD6" s="26"/>
      <c r="AE6" s="26"/>
      <c r="AF6" s="26"/>
      <c r="AG6" s="26"/>
      <c r="AH6" s="26"/>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7"/>
      <c r="DJ6" s="27"/>
      <c r="DK6" s="27"/>
      <c r="DL6" s="27"/>
      <c r="DM6" s="27"/>
      <c r="DN6" s="27"/>
      <c r="DO6" s="27"/>
      <c r="DP6" s="27"/>
      <c r="DQ6" s="27"/>
      <c r="DR6" s="27"/>
      <c r="DS6" s="27"/>
      <c r="DT6" s="27"/>
      <c r="DU6" s="27"/>
      <c r="DV6" s="27"/>
      <c r="DW6" s="27"/>
      <c r="DX6" s="27"/>
      <c r="DY6" s="27"/>
      <c r="DZ6" s="27"/>
      <c r="EA6" s="27"/>
      <c r="EB6" s="27"/>
      <c r="EC6" s="27"/>
      <c r="ED6" s="27"/>
      <c r="EE6" s="27"/>
      <c r="EF6" s="27"/>
      <c r="EG6" s="27"/>
      <c r="EH6" s="27"/>
      <c r="EI6" s="27"/>
      <c r="EJ6" s="27"/>
      <c r="EK6" s="27"/>
      <c r="EL6" s="27"/>
      <c r="EM6" s="27"/>
      <c r="EN6" s="27"/>
      <c r="EO6" s="27"/>
      <c r="EP6" s="27"/>
      <c r="EQ6" s="27"/>
      <c r="ER6" s="27"/>
      <c r="ES6" s="27"/>
      <c r="ET6" s="27"/>
      <c r="EU6" s="27"/>
      <c r="EV6" s="27"/>
      <c r="EW6" s="27"/>
      <c r="EX6" s="27"/>
      <c r="EY6" s="27"/>
      <c r="EZ6" s="27"/>
      <c r="FA6" s="27"/>
      <c r="FB6" s="27"/>
      <c r="FC6" s="27"/>
      <c r="FD6" s="27"/>
      <c r="FE6" s="27"/>
      <c r="FF6" s="27"/>
      <c r="FG6" s="27"/>
      <c r="FH6" s="27"/>
      <c r="FI6" s="27"/>
      <c r="FJ6" s="27"/>
      <c r="FK6" s="27"/>
      <c r="FL6" s="27"/>
      <c r="FM6" s="27"/>
      <c r="FN6" s="27"/>
      <c r="FO6" s="27"/>
      <c r="FP6" s="27"/>
      <c r="FQ6" s="27"/>
      <c r="FR6" s="27"/>
      <c r="FS6" s="27"/>
    </row>
    <row r="7" spans="1:189">
      <c r="A7" s="1"/>
      <c r="B7" s="1"/>
      <c r="C7" s="1"/>
      <c r="D7" s="1"/>
      <c r="E7" s="1"/>
      <c r="F7" s="1"/>
      <c r="G7" s="1"/>
      <c r="H7" s="1"/>
      <c r="I7" s="1"/>
      <c r="J7" s="1"/>
      <c r="K7" s="1"/>
      <c r="L7" s="5"/>
      <c r="M7" s="9"/>
      <c r="N7" s="9"/>
      <c r="O7" s="9"/>
      <c r="P7" s="9"/>
      <c r="Q7" s="11"/>
      <c r="R7" s="12"/>
      <c r="S7" s="85"/>
      <c r="T7" s="84"/>
      <c r="U7" s="5"/>
      <c r="V7" s="5"/>
      <c r="W7" s="7" t="s">
        <v>48</v>
      </c>
      <c r="X7" s="8">
        <f>SUM(S:S)</f>
        <v>0</v>
      </c>
      <c r="Y7" s="26"/>
      <c r="Z7" s="26"/>
      <c r="AA7" s="26"/>
      <c r="AB7" s="26"/>
      <c r="AC7" s="26"/>
      <c r="AD7" s="26"/>
      <c r="AE7" s="26"/>
      <c r="AF7" s="26"/>
      <c r="AG7" s="26"/>
      <c r="AH7" s="26"/>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27"/>
      <c r="CF7" s="27"/>
      <c r="CG7" s="27"/>
      <c r="CH7" s="27"/>
      <c r="CI7" s="27"/>
      <c r="CJ7" s="27"/>
      <c r="CK7" s="27"/>
      <c r="CL7" s="27"/>
      <c r="CM7" s="27"/>
      <c r="CN7" s="27"/>
      <c r="CO7" s="27"/>
      <c r="CP7" s="27"/>
      <c r="CQ7" s="27"/>
      <c r="CR7" s="27"/>
      <c r="CS7" s="27"/>
      <c r="CT7" s="27"/>
      <c r="CU7" s="27"/>
      <c r="CV7" s="27"/>
      <c r="CW7" s="27"/>
      <c r="CX7" s="27"/>
      <c r="CY7" s="27"/>
      <c r="CZ7" s="27"/>
      <c r="DA7" s="27"/>
      <c r="DB7" s="27"/>
      <c r="DC7" s="27"/>
      <c r="DD7" s="27"/>
      <c r="DE7" s="27"/>
      <c r="DF7" s="27"/>
      <c r="DG7" s="27"/>
      <c r="DH7" s="27"/>
      <c r="DI7" s="27"/>
      <c r="DJ7" s="27"/>
      <c r="DK7" s="27"/>
      <c r="DL7" s="27"/>
      <c r="DM7" s="27"/>
      <c r="DN7" s="27"/>
      <c r="DO7" s="27"/>
      <c r="DP7" s="27"/>
      <c r="DQ7" s="27"/>
      <c r="DR7" s="27"/>
      <c r="DS7" s="27"/>
      <c r="DT7" s="27"/>
      <c r="DU7" s="27"/>
      <c r="DV7" s="27"/>
      <c r="DW7" s="27"/>
      <c r="DX7" s="27"/>
      <c r="DY7" s="27"/>
      <c r="DZ7" s="27"/>
      <c r="EA7" s="27"/>
      <c r="EB7" s="27"/>
      <c r="EC7" s="27"/>
      <c r="ED7" s="27"/>
      <c r="EE7" s="27"/>
      <c r="EF7" s="27"/>
      <c r="EG7" s="27"/>
      <c r="EH7" s="27"/>
      <c r="EI7" s="27"/>
      <c r="EJ7" s="27"/>
      <c r="EK7" s="27"/>
      <c r="EL7" s="27"/>
      <c r="EM7" s="27"/>
      <c r="EN7" s="27"/>
      <c r="EO7" s="27"/>
      <c r="EP7" s="27"/>
      <c r="EQ7" s="27"/>
      <c r="ER7" s="27"/>
      <c r="ES7" s="27"/>
      <c r="ET7" s="27"/>
      <c r="EU7" s="27"/>
      <c r="EV7" s="27"/>
      <c r="EW7" s="27"/>
      <c r="EX7" s="27"/>
      <c r="EY7" s="27"/>
      <c r="EZ7" s="27"/>
      <c r="FA7" s="27"/>
      <c r="FB7" s="27"/>
      <c r="FC7" s="27"/>
      <c r="FD7" s="27"/>
      <c r="FE7" s="27"/>
      <c r="FF7" s="27"/>
      <c r="FG7" s="27"/>
      <c r="FH7" s="27"/>
      <c r="FI7" s="27"/>
      <c r="FJ7" s="27"/>
      <c r="FK7" s="27"/>
      <c r="FL7" s="27"/>
      <c r="FM7" s="27"/>
      <c r="FN7" s="27"/>
      <c r="FO7" s="27"/>
      <c r="FP7" s="27"/>
      <c r="FQ7" s="27"/>
      <c r="FR7" s="27"/>
      <c r="FS7" s="27"/>
    </row>
    <row r="8" spans="1:189">
      <c r="A8" s="14"/>
      <c r="B8" s="5"/>
      <c r="C8" s="5"/>
      <c r="D8" s="5"/>
      <c r="E8" s="7" t="s">
        <v>19</v>
      </c>
      <c r="F8" s="8" t="str">
        <f>$C$1</f>
        <v>R. Abbott</v>
      </c>
      <c r="G8" s="5"/>
      <c r="H8" s="15"/>
      <c r="I8" s="7" t="s">
        <v>23</v>
      </c>
      <c r="J8" s="16" t="str">
        <f>$G$2</f>
        <v>AA-SM-000-002</v>
      </c>
      <c r="K8" s="17"/>
      <c r="L8" s="18"/>
      <c r="M8" s="9"/>
      <c r="N8" s="9"/>
      <c r="O8" s="9"/>
      <c r="T8" s="86"/>
      <c r="U8" s="87"/>
      <c r="V8" s="87"/>
      <c r="W8" s="87"/>
      <c r="X8" s="87"/>
      <c r="Y8" s="26"/>
      <c r="Z8" s="26"/>
      <c r="AA8" s="26"/>
      <c r="AB8" s="26"/>
      <c r="AC8" s="26"/>
      <c r="AD8" s="26"/>
      <c r="AE8" s="26"/>
      <c r="AF8" s="26"/>
      <c r="AG8" s="26"/>
      <c r="AH8" s="32"/>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c r="CD8" s="27"/>
      <c r="CE8" s="27"/>
      <c r="CF8" s="27"/>
      <c r="CG8" s="27"/>
      <c r="CH8" s="27"/>
      <c r="CI8" s="27"/>
      <c r="CJ8" s="27"/>
      <c r="CK8" s="27"/>
      <c r="CL8" s="27"/>
      <c r="CM8" s="27"/>
      <c r="CN8" s="27"/>
      <c r="CO8" s="27"/>
      <c r="CP8" s="27"/>
      <c r="CQ8" s="27"/>
      <c r="CR8" s="27"/>
      <c r="CS8" s="27"/>
      <c r="CT8" s="27"/>
      <c r="CU8" s="27"/>
      <c r="CV8" s="27"/>
      <c r="CW8" s="27"/>
      <c r="CX8" s="27"/>
      <c r="CY8" s="27"/>
      <c r="CZ8" s="27"/>
      <c r="DA8" s="27"/>
      <c r="DB8" s="27"/>
      <c r="DC8" s="27"/>
      <c r="DD8" s="27"/>
      <c r="DE8" s="27"/>
      <c r="DF8" s="27"/>
      <c r="DG8" s="27"/>
      <c r="DH8" s="27"/>
      <c r="DI8" s="27"/>
      <c r="DJ8" s="27"/>
      <c r="DK8" s="27"/>
      <c r="DL8" s="27"/>
      <c r="DM8" s="27"/>
      <c r="DN8" s="27"/>
      <c r="DO8" s="27"/>
      <c r="DP8" s="27"/>
      <c r="DQ8" s="27"/>
      <c r="DR8" s="27"/>
      <c r="DS8" s="27"/>
      <c r="DT8" s="27"/>
      <c r="DU8" s="27"/>
      <c r="DV8" s="27"/>
      <c r="DW8" s="27"/>
      <c r="DX8" s="27"/>
      <c r="DY8" s="27"/>
      <c r="DZ8" s="27"/>
      <c r="EA8" s="27"/>
      <c r="EB8" s="27"/>
      <c r="EC8" s="27"/>
      <c r="ED8" s="27"/>
      <c r="EE8" s="27"/>
      <c r="EF8" s="27"/>
      <c r="EG8" s="27"/>
      <c r="EH8" s="27"/>
      <c r="EI8" s="27"/>
      <c r="EJ8" s="27"/>
      <c r="EK8" s="27"/>
      <c r="EL8" s="27"/>
      <c r="EM8" s="27"/>
      <c r="EN8" s="27"/>
      <c r="EO8" s="27"/>
      <c r="EP8" s="27"/>
      <c r="EQ8" s="27"/>
      <c r="ER8" s="27"/>
      <c r="ES8" s="27"/>
      <c r="ET8" s="27"/>
      <c r="EU8" s="27"/>
      <c r="EV8" s="27"/>
      <c r="EW8" s="27"/>
      <c r="EX8" s="27"/>
      <c r="EY8" s="27"/>
      <c r="EZ8" s="27"/>
      <c r="FA8" s="27"/>
      <c r="FB8" s="27"/>
      <c r="FC8" s="27"/>
      <c r="FD8" s="27"/>
      <c r="FE8" s="27"/>
      <c r="FF8" s="27"/>
      <c r="FG8" s="27"/>
      <c r="FH8" s="27"/>
      <c r="FI8" s="27"/>
      <c r="FJ8" s="27"/>
      <c r="FK8" s="27"/>
      <c r="FL8" s="27"/>
      <c r="FM8" s="27"/>
      <c r="FN8" s="27"/>
      <c r="FO8" s="27"/>
      <c r="FP8" s="27"/>
      <c r="FQ8" s="27"/>
      <c r="FR8" s="27"/>
      <c r="FS8" s="27"/>
    </row>
    <row r="9" spans="1:189" s="33" customFormat="1">
      <c r="A9" s="5"/>
      <c r="B9" s="5"/>
      <c r="C9" s="5"/>
      <c r="D9" s="5"/>
      <c r="E9" s="7" t="s">
        <v>20</v>
      </c>
      <c r="F9" s="15" t="str">
        <f>$C$2</f>
        <v xml:space="preserve"> </v>
      </c>
      <c r="G9" s="5"/>
      <c r="H9" s="15"/>
      <c r="I9" s="7" t="s">
        <v>24</v>
      </c>
      <c r="J9" s="17" t="str">
        <f>$G$3</f>
        <v>A</v>
      </c>
      <c r="K9" s="17"/>
      <c r="L9" s="18"/>
      <c r="M9" s="9">
        <v>1</v>
      </c>
      <c r="N9" s="9"/>
      <c r="O9" s="9"/>
      <c r="P9" s="29"/>
      <c r="Q9" s="29"/>
      <c r="R9" s="29"/>
      <c r="S9" s="29"/>
      <c r="T9" s="88"/>
      <c r="U9" s="89"/>
      <c r="V9" s="89"/>
      <c r="W9" s="89"/>
      <c r="X9" s="89"/>
      <c r="Y9" s="26"/>
      <c r="Z9" s="26"/>
      <c r="AA9" s="26"/>
      <c r="AB9" s="26"/>
      <c r="AC9" s="26"/>
      <c r="AD9" s="26"/>
      <c r="AE9" s="26"/>
      <c r="AF9" s="26"/>
      <c r="AG9" s="26"/>
      <c r="AH9" s="26"/>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7"/>
      <c r="BW9" s="27"/>
      <c r="BX9" s="27"/>
      <c r="BY9" s="27"/>
      <c r="BZ9" s="27"/>
      <c r="CA9" s="27"/>
      <c r="CB9" s="27"/>
      <c r="CC9" s="27"/>
      <c r="CD9" s="27"/>
      <c r="CE9" s="27"/>
      <c r="CF9" s="27"/>
      <c r="CG9" s="27"/>
      <c r="CH9" s="27"/>
      <c r="CI9" s="27"/>
      <c r="CJ9" s="27"/>
      <c r="CK9" s="27"/>
      <c r="CL9" s="27"/>
      <c r="CM9" s="27"/>
      <c r="CN9" s="27"/>
      <c r="CO9" s="27"/>
      <c r="CP9" s="27"/>
      <c r="CQ9" s="27"/>
      <c r="CR9" s="27"/>
      <c r="CS9" s="27"/>
      <c r="CT9" s="27"/>
      <c r="CU9" s="27"/>
      <c r="CV9" s="27"/>
      <c r="CW9" s="27"/>
      <c r="CX9" s="27"/>
      <c r="CY9" s="27"/>
      <c r="CZ9" s="27"/>
      <c r="DA9" s="27"/>
      <c r="DB9" s="27"/>
      <c r="DC9" s="27"/>
      <c r="DD9" s="27"/>
      <c r="DE9" s="27"/>
      <c r="DF9" s="27"/>
      <c r="DG9" s="27"/>
      <c r="DH9" s="27"/>
      <c r="DI9" s="27"/>
      <c r="DJ9" s="27"/>
      <c r="DK9" s="27"/>
      <c r="DL9" s="27"/>
      <c r="DM9" s="27"/>
      <c r="DN9" s="27"/>
      <c r="DO9" s="27"/>
      <c r="DP9" s="27"/>
      <c r="DQ9" s="27"/>
      <c r="DR9" s="27"/>
      <c r="DS9" s="27"/>
      <c r="DT9" s="27"/>
      <c r="DU9" s="27"/>
      <c r="DV9" s="27"/>
      <c r="DW9" s="27"/>
      <c r="DX9" s="27"/>
      <c r="DY9" s="27"/>
      <c r="DZ9" s="27"/>
      <c r="EA9" s="27"/>
      <c r="EB9" s="27"/>
      <c r="EC9" s="27"/>
      <c r="ED9" s="27"/>
      <c r="EE9" s="27"/>
      <c r="EF9" s="27"/>
      <c r="EG9" s="27"/>
      <c r="EH9" s="27"/>
      <c r="EI9" s="27"/>
      <c r="EJ9" s="27"/>
      <c r="EK9" s="27"/>
      <c r="EL9" s="27"/>
      <c r="EM9" s="27"/>
      <c r="EN9" s="27"/>
      <c r="EO9" s="27"/>
      <c r="EP9" s="27"/>
      <c r="EQ9" s="27"/>
      <c r="ER9" s="27"/>
      <c r="ES9" s="27"/>
      <c r="ET9" s="27"/>
      <c r="EU9" s="27"/>
      <c r="EV9" s="27"/>
      <c r="EW9" s="27"/>
      <c r="EX9" s="27"/>
      <c r="EY9" s="27"/>
      <c r="EZ9" s="27"/>
      <c r="FA9" s="27"/>
      <c r="FB9" s="27"/>
      <c r="FC9" s="27"/>
      <c r="FD9" s="27"/>
      <c r="FE9" s="27"/>
      <c r="FF9" s="27"/>
      <c r="FG9" s="27"/>
      <c r="FH9" s="27"/>
      <c r="FI9" s="27"/>
      <c r="FJ9" s="27"/>
      <c r="FK9" s="27"/>
      <c r="FL9" s="27"/>
      <c r="FM9" s="27"/>
      <c r="FN9" s="27"/>
      <c r="FO9" s="27"/>
      <c r="FP9" s="27"/>
      <c r="FQ9" s="27"/>
      <c r="FR9" s="27"/>
      <c r="FS9" s="27"/>
    </row>
    <row r="10" spans="1:189">
      <c r="A10" s="5"/>
      <c r="B10" s="5"/>
      <c r="C10" s="5"/>
      <c r="D10" s="5"/>
      <c r="E10" s="7" t="s">
        <v>0</v>
      </c>
      <c r="F10" s="15" t="str">
        <f>$C$3</f>
        <v>20/10/2013</v>
      </c>
      <c r="G10" s="5"/>
      <c r="H10" s="15"/>
      <c r="I10" s="7" t="s">
        <v>25</v>
      </c>
      <c r="J10" s="8" t="str">
        <f>L10&amp;" of "&amp;$G$1</f>
        <v>1 of 1</v>
      </c>
      <c r="K10" s="15"/>
      <c r="L10" s="18">
        <f>SUM($M$1:M9)</f>
        <v>1</v>
      </c>
      <c r="M10" s="9"/>
      <c r="N10" s="9"/>
      <c r="O10" s="9"/>
      <c r="T10" s="86"/>
      <c r="U10" s="87"/>
      <c r="V10" s="87"/>
      <c r="W10" s="87"/>
      <c r="X10" s="87"/>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c r="FJ10" s="26"/>
      <c r="FK10" s="26"/>
      <c r="FL10" s="26"/>
      <c r="FM10" s="26"/>
      <c r="FN10" s="26"/>
      <c r="FO10" s="26"/>
      <c r="FP10" s="26"/>
      <c r="FQ10" s="26"/>
      <c r="FR10" s="26"/>
      <c r="FS10" s="26"/>
      <c r="FT10" s="26"/>
      <c r="FU10" s="26"/>
      <c r="FV10" s="26"/>
      <c r="FW10" s="26"/>
      <c r="FX10" s="26"/>
      <c r="FY10" s="26"/>
      <c r="FZ10" s="26"/>
      <c r="GA10" s="26"/>
      <c r="GB10" s="26"/>
      <c r="GC10" s="26"/>
      <c r="GD10" s="26"/>
      <c r="GE10" s="26"/>
      <c r="GF10" s="26"/>
      <c r="GG10" s="26"/>
    </row>
    <row r="11" spans="1:189">
      <c r="A11" s="25"/>
      <c r="B11" s="25"/>
      <c r="C11" s="25"/>
      <c r="D11" s="25"/>
      <c r="E11" s="7" t="s">
        <v>49</v>
      </c>
      <c r="F11" s="15" t="str">
        <f>$C$5</f>
        <v>STANDARD SPREADSHEET METHOD</v>
      </c>
      <c r="G11" s="5"/>
      <c r="H11" s="5"/>
      <c r="I11" s="19"/>
      <c r="J11" s="8"/>
      <c r="K11" s="5"/>
      <c r="L11" s="5"/>
      <c r="M11" s="9"/>
      <c r="N11" s="9"/>
      <c r="O11" s="9"/>
      <c r="P11" s="86"/>
      <c r="Q11" s="86"/>
      <c r="R11" s="86"/>
      <c r="S11" s="86"/>
      <c r="T11" s="86"/>
      <c r="U11" s="90"/>
      <c r="V11" s="90"/>
      <c r="W11" s="90"/>
      <c r="X11" s="90"/>
    </row>
    <row r="12" spans="1:189" ht="15.6">
      <c r="A12" s="36"/>
      <c r="B12" s="21" t="str">
        <f>$G$4</f>
        <v>PLASTIC BENDING</v>
      </c>
      <c r="C12" s="36"/>
      <c r="D12" s="36"/>
      <c r="E12" s="36"/>
      <c r="F12" s="36"/>
      <c r="G12" s="36"/>
      <c r="H12" s="36"/>
      <c r="I12" s="36"/>
      <c r="J12" s="36"/>
      <c r="K12" s="36"/>
      <c r="L12" s="87"/>
      <c r="M12" s="86"/>
      <c r="N12" s="86"/>
      <c r="O12" s="86"/>
      <c r="P12" s="86"/>
      <c r="Q12" s="86"/>
      <c r="R12" s="86"/>
      <c r="S12" s="86"/>
      <c r="T12" s="86"/>
      <c r="U12" s="90"/>
      <c r="V12" s="90"/>
      <c r="W12" s="90"/>
      <c r="X12" s="90"/>
    </row>
    <row r="13" spans="1:189">
      <c r="A13" s="36"/>
      <c r="B13" s="118" t="s">
        <v>84</v>
      </c>
      <c r="C13" s="118"/>
      <c r="D13" s="118"/>
      <c r="E13" s="118"/>
      <c r="F13" s="118"/>
      <c r="G13" s="118"/>
      <c r="H13" s="118"/>
      <c r="I13" s="118"/>
      <c r="J13" s="118"/>
      <c r="K13" s="118"/>
      <c r="U13" s="34"/>
      <c r="V13" s="34"/>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row>
    <row r="14" spans="1:189">
      <c r="A14" s="36"/>
      <c r="B14" s="110" t="s">
        <v>80</v>
      </c>
      <c r="C14" s="36"/>
      <c r="D14" s="38"/>
      <c r="E14" s="38"/>
      <c r="F14" s="38"/>
      <c r="G14" s="38"/>
      <c r="H14" s="38"/>
      <c r="I14" s="38"/>
      <c r="J14" s="38"/>
      <c r="K14" s="38"/>
      <c r="U14" s="34"/>
      <c r="V14" s="34"/>
      <c r="X14" s="36"/>
      <c r="Y14" s="36"/>
      <c r="Z14" s="36"/>
      <c r="AA14" s="36"/>
      <c r="AB14" s="36"/>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36"/>
      <c r="BF14" s="36"/>
      <c r="BG14" s="36"/>
      <c r="BH14" s="36"/>
      <c r="BI14" s="36"/>
      <c r="BJ14" s="36"/>
      <c r="BK14" s="36"/>
      <c r="BL14" s="36"/>
      <c r="BM14" s="36"/>
      <c r="BN14" s="36"/>
      <c r="BO14" s="36"/>
      <c r="BP14" s="36"/>
      <c r="BQ14" s="36"/>
      <c r="BR14" s="36"/>
      <c r="BS14" s="36"/>
      <c r="BT14" s="36"/>
      <c r="BU14" s="36"/>
      <c r="BV14" s="36"/>
      <c r="BW14" s="36"/>
      <c r="BX14" s="36"/>
      <c r="BY14" s="36"/>
      <c r="BZ14" s="36"/>
    </row>
    <row r="15" spans="1:189">
      <c r="A15" s="35"/>
      <c r="B15" s="112" t="s">
        <v>83</v>
      </c>
      <c r="H15" s="38"/>
      <c r="I15" s="38"/>
      <c r="J15" s="38"/>
      <c r="K15" s="38"/>
      <c r="U15" s="34"/>
      <c r="V15" s="34"/>
      <c r="X15" s="42"/>
      <c r="Y15" s="36"/>
      <c r="Z15" s="36"/>
      <c r="AA15" s="36"/>
      <c r="AB15" s="36"/>
      <c r="AC15" s="43"/>
      <c r="AD15" s="43"/>
      <c r="AE15" s="43"/>
      <c r="AF15" s="41"/>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36"/>
      <c r="BF15" s="44"/>
      <c r="BG15" s="44"/>
      <c r="BH15" s="44"/>
      <c r="BI15" s="44"/>
      <c r="BJ15" s="44"/>
      <c r="BK15" s="44"/>
      <c r="BL15" s="36"/>
      <c r="BM15" s="36"/>
      <c r="BN15" s="36"/>
      <c r="BO15" s="36"/>
      <c r="BP15" s="36"/>
      <c r="BQ15" s="36"/>
      <c r="BR15" s="36"/>
      <c r="BS15" s="36"/>
      <c r="BT15" s="36"/>
      <c r="BU15" s="36"/>
      <c r="BV15" s="36"/>
      <c r="BW15" s="36"/>
      <c r="BX15" s="36"/>
      <c r="BY15" s="36"/>
      <c r="BZ15" s="36"/>
    </row>
    <row r="16" spans="1:189">
      <c r="A16" s="36"/>
      <c r="J16" s="36"/>
      <c r="K16" s="36"/>
      <c r="U16" s="34"/>
      <c r="V16" s="34"/>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row>
    <row r="17" spans="1:78">
      <c r="A17" s="36"/>
      <c r="J17" s="36"/>
      <c r="K17" s="36"/>
      <c r="U17" s="34"/>
      <c r="V17" s="34"/>
      <c r="X17" s="36"/>
      <c r="Y17" s="45"/>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row>
    <row r="18" spans="1:78">
      <c r="A18" s="36"/>
      <c r="K18" s="39"/>
      <c r="U18" s="34"/>
      <c r="V18" s="34"/>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row>
    <row r="19" spans="1:78" ht="12.75" customHeight="1">
      <c r="A19" s="36"/>
      <c r="K19" s="40"/>
      <c r="U19" s="34"/>
      <c r="V19" s="34"/>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row>
    <row r="20" spans="1:78">
      <c r="A20" s="36"/>
      <c r="K20" s="40"/>
      <c r="U20" s="34"/>
      <c r="V20" s="34"/>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row>
    <row r="21" spans="1:78">
      <c r="A21" s="36"/>
      <c r="K21" s="39"/>
      <c r="U21" s="34"/>
      <c r="V21" s="34"/>
      <c r="X21" s="36"/>
      <c r="Y21" s="36"/>
      <c r="Z21" s="41"/>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row>
    <row r="22" spans="1:78">
      <c r="A22" s="36"/>
      <c r="K22" s="39"/>
      <c r="U22" s="34"/>
      <c r="V22" s="34"/>
      <c r="X22" s="36"/>
      <c r="Y22" s="36"/>
      <c r="Z22" s="31"/>
      <c r="AA22" s="31"/>
      <c r="AB22" s="36"/>
      <c r="AC22" s="31"/>
      <c r="AD22" s="31"/>
      <c r="AE22" s="31"/>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row>
    <row r="23" spans="1:78">
      <c r="A23" s="36"/>
      <c r="K23" s="39"/>
      <c r="U23" s="34"/>
      <c r="V23" s="34"/>
      <c r="X23" s="36"/>
      <c r="Y23" s="36"/>
      <c r="Z23" s="31"/>
      <c r="AA23" s="31"/>
      <c r="AB23" s="36"/>
      <c r="AC23" s="31"/>
      <c r="AD23" s="31"/>
      <c r="AE23" s="31"/>
      <c r="AF23" s="31"/>
      <c r="AG23" s="31"/>
      <c r="AH23" s="31"/>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36"/>
      <c r="BZ23" s="36"/>
    </row>
    <row r="24" spans="1:78">
      <c r="A24" s="39"/>
      <c r="B24" s="28" t="s">
        <v>81</v>
      </c>
      <c r="U24" s="34"/>
      <c r="V24" s="34"/>
      <c r="X24" s="36"/>
      <c r="Y24" s="36"/>
      <c r="Z24" s="31"/>
      <c r="AA24" s="31"/>
      <c r="AB24" s="36"/>
      <c r="AC24" s="31"/>
      <c r="AD24" s="31"/>
      <c r="AE24" s="31"/>
      <c r="AF24" s="31"/>
      <c r="AG24" s="31"/>
      <c r="AH24" s="31"/>
      <c r="AI24" s="31"/>
      <c r="AJ24" s="31"/>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row>
    <row r="25" spans="1:78">
      <c r="A25" s="39"/>
      <c r="B25"/>
      <c r="F25"/>
      <c r="I25"/>
      <c r="U25" s="34"/>
      <c r="V25" s="34"/>
      <c r="X25" s="36"/>
      <c r="Y25" s="36"/>
      <c r="Z25" s="31"/>
      <c r="AA25" s="31"/>
      <c r="AB25" s="36"/>
      <c r="AC25" s="31"/>
      <c r="AD25" s="31"/>
      <c r="AE25" s="31"/>
      <c r="AF25" s="31"/>
      <c r="AG25" s="31"/>
      <c r="AH25" s="31"/>
      <c r="AI25" s="31"/>
      <c r="AJ25" s="31"/>
      <c r="AK25" s="31"/>
      <c r="AL25" s="31"/>
      <c r="AM25" s="31"/>
      <c r="AN25" s="31"/>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6"/>
      <c r="BY25" s="36"/>
      <c r="BZ25" s="36"/>
    </row>
    <row r="26" spans="1:78">
      <c r="A26" s="39"/>
      <c r="J26" s="36"/>
      <c r="K26" s="36"/>
      <c r="U26" s="34"/>
      <c r="V26" s="34"/>
      <c r="X26" s="36"/>
      <c r="Y26" s="39"/>
      <c r="Z26" s="46"/>
      <c r="AA26" s="42"/>
      <c r="AB26" s="42"/>
      <c r="AF26" s="31"/>
      <c r="AG26" s="31"/>
      <c r="AH26" s="31"/>
      <c r="AI26" s="40"/>
      <c r="AJ26" s="31"/>
      <c r="AK26" s="31"/>
      <c r="AL26" s="31"/>
      <c r="AM26" s="31"/>
      <c r="AN26" s="31"/>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row>
    <row r="27" spans="1:78">
      <c r="A27" s="39"/>
      <c r="J27" s="36"/>
      <c r="K27" s="36"/>
      <c r="U27" s="34"/>
      <c r="V27" s="34"/>
      <c r="X27" s="36"/>
      <c r="Y27" s="39"/>
      <c r="Z27" s="46"/>
      <c r="AA27" s="42"/>
      <c r="AB27" s="42"/>
      <c r="AF27" s="31"/>
      <c r="AG27" s="31"/>
      <c r="AH27" s="31"/>
      <c r="AI27" s="36"/>
      <c r="AJ27" s="31"/>
      <c r="AK27" s="31"/>
      <c r="AL27" s="31"/>
      <c r="AM27" s="31"/>
      <c r="AN27" s="31"/>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row>
    <row r="28" spans="1:78">
      <c r="A28" s="39"/>
      <c r="J28" s="47"/>
      <c r="K28" s="48"/>
      <c r="U28" s="34"/>
      <c r="V28" s="28"/>
      <c r="W28" s="40"/>
      <c r="X28" s="40"/>
      <c r="Y28" s="38"/>
      <c r="Z28" s="42"/>
      <c r="AA28" s="42"/>
      <c r="AB28" s="42"/>
      <c r="AC28" s="38"/>
      <c r="AF28" s="31"/>
      <c r="AG28" s="31"/>
      <c r="AH28" s="31"/>
      <c r="AI28" s="31"/>
      <c r="AJ28" s="31"/>
      <c r="AK28" s="31"/>
      <c r="AL28" s="31"/>
      <c r="AM28" s="31"/>
      <c r="AN28" s="31"/>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row>
    <row r="29" spans="1:78">
      <c r="A29" s="36"/>
      <c r="B29" s="49" t="s">
        <v>18</v>
      </c>
      <c r="K29" s="36"/>
      <c r="U29" s="34"/>
      <c r="V29" s="28"/>
      <c r="W29" s="47"/>
      <c r="X29" s="50"/>
      <c r="Y29" s="36"/>
      <c r="Z29" s="39"/>
      <c r="AA29" s="39"/>
      <c r="AB29" s="39"/>
      <c r="AC29" s="51"/>
      <c r="AE29" s="36"/>
      <c r="AF29" s="36"/>
      <c r="AG29" s="36"/>
      <c r="AH29" s="36"/>
      <c r="AI29" s="31"/>
      <c r="AJ29" s="31"/>
      <c r="AK29" s="31"/>
      <c r="AL29" s="31"/>
      <c r="AM29" s="31"/>
      <c r="AN29" s="31"/>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c r="BR29" s="39"/>
      <c r="BS29" s="39"/>
      <c r="BT29" s="39"/>
      <c r="BU29" s="39"/>
      <c r="BV29" s="39"/>
      <c r="BW29" s="39"/>
      <c r="BX29" s="39"/>
      <c r="BY29" s="39"/>
      <c r="BZ29" s="39"/>
    </row>
    <row r="30" spans="1:78" ht="15">
      <c r="A30" s="36"/>
      <c r="B30" s="52" t="s">
        <v>53</v>
      </c>
      <c r="C30" s="53" t="s">
        <v>1</v>
      </c>
      <c r="D30" s="54">
        <v>81000</v>
      </c>
      <c r="E30" s="55" t="s">
        <v>7</v>
      </c>
      <c r="G30" s="56" t="s">
        <v>8</v>
      </c>
      <c r="H30" s="111" t="s">
        <v>82</v>
      </c>
      <c r="I30" s="58">
        <v>7.0000000000000007E-2</v>
      </c>
      <c r="J30" s="59"/>
      <c r="K30" s="36"/>
      <c r="U30" s="34"/>
      <c r="V30" s="28"/>
      <c r="W30" s="47"/>
      <c r="X30" s="50"/>
      <c r="Y30" s="36"/>
      <c r="Z30" s="39"/>
      <c r="AA30" s="39"/>
      <c r="AB30" s="39"/>
      <c r="AC30" s="51"/>
      <c r="AE30" s="36"/>
      <c r="AF30" s="36"/>
      <c r="AG30" s="36"/>
      <c r="AH30" s="36"/>
      <c r="AI30" s="31"/>
      <c r="AJ30" s="31"/>
      <c r="AK30" s="31"/>
      <c r="AL30" s="31"/>
      <c r="AM30" s="31"/>
      <c r="AN30" s="31"/>
      <c r="AO30" s="39"/>
      <c r="AP30" s="39"/>
      <c r="AQ30" s="39"/>
      <c r="AR30" s="39"/>
      <c r="AS30" s="39"/>
      <c r="AT30" s="39"/>
      <c r="AU30" s="39"/>
      <c r="AV30" s="39"/>
      <c r="AW30" s="39"/>
      <c r="AX30" s="39"/>
      <c r="AY30" s="39"/>
      <c r="AZ30" s="39"/>
      <c r="BA30" s="39"/>
      <c r="BB30" s="39"/>
      <c r="BC30" s="39"/>
      <c r="BD30" s="39"/>
      <c r="BE30" s="39"/>
      <c r="BF30" s="39"/>
      <c r="BG30" s="39"/>
      <c r="BH30" s="39"/>
      <c r="BI30" s="39"/>
      <c r="BJ30" s="39"/>
      <c r="BK30" s="39"/>
      <c r="BL30" s="39"/>
      <c r="BM30" s="39"/>
      <c r="BN30" s="39"/>
      <c r="BO30" s="39"/>
      <c r="BP30" s="39"/>
      <c r="BQ30" s="39"/>
      <c r="BR30" s="39"/>
      <c r="BS30" s="39"/>
      <c r="BT30" s="39"/>
      <c r="BU30" s="39"/>
      <c r="BV30" s="39"/>
      <c r="BW30" s="39"/>
      <c r="BX30" s="39"/>
      <c r="BY30" s="39"/>
      <c r="BZ30" s="39"/>
    </row>
    <row r="31" spans="1:78" ht="15">
      <c r="A31" s="36"/>
      <c r="B31" s="60"/>
      <c r="C31" s="36" t="s">
        <v>4</v>
      </c>
      <c r="D31" s="61">
        <v>75000</v>
      </c>
      <c r="E31" s="62" t="s">
        <v>7</v>
      </c>
      <c r="G31" s="52" t="s">
        <v>54</v>
      </c>
      <c r="H31" s="53" t="s">
        <v>9</v>
      </c>
      <c r="I31" s="54">
        <v>10400000</v>
      </c>
      <c r="J31" s="55" t="s">
        <v>7</v>
      </c>
      <c r="K31" s="38"/>
      <c r="U31" s="34"/>
      <c r="V31" s="28"/>
      <c r="W31" s="47"/>
      <c r="X31" s="50"/>
      <c r="Y31" s="36"/>
      <c r="Z31" s="39"/>
      <c r="AA31" s="39"/>
      <c r="AB31" s="39"/>
      <c r="AC31" s="51"/>
      <c r="AE31" s="47"/>
      <c r="AF31" s="36"/>
      <c r="AG31" s="36"/>
      <c r="AH31" s="36"/>
      <c r="AI31" s="31"/>
      <c r="AJ31" s="31"/>
      <c r="AK31" s="31"/>
      <c r="AL31" s="31"/>
      <c r="AM31" s="31"/>
      <c r="AN31" s="31"/>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39"/>
      <c r="BN31" s="39"/>
      <c r="BO31" s="39"/>
      <c r="BP31" s="39"/>
      <c r="BQ31" s="39"/>
      <c r="BR31" s="39"/>
      <c r="BS31" s="39"/>
      <c r="BT31" s="39"/>
      <c r="BU31" s="39"/>
      <c r="BV31" s="39"/>
      <c r="BW31" s="39"/>
      <c r="BX31" s="39"/>
      <c r="BY31" s="39"/>
      <c r="BZ31" s="39"/>
    </row>
    <row r="32" spans="1:78">
      <c r="A32" s="36"/>
      <c r="B32" s="63"/>
      <c r="C32" s="64" t="s">
        <v>2</v>
      </c>
      <c r="D32" s="65" t="s">
        <v>5</v>
      </c>
      <c r="E32" s="66" t="s">
        <v>5</v>
      </c>
      <c r="G32" s="63"/>
      <c r="H32" s="64" t="s">
        <v>10</v>
      </c>
      <c r="I32" s="65">
        <v>10400000</v>
      </c>
      <c r="J32" s="66" t="s">
        <v>7</v>
      </c>
      <c r="K32" s="36"/>
      <c r="U32" s="34"/>
      <c r="V32" s="28"/>
      <c r="W32" s="47"/>
      <c r="X32" s="50"/>
      <c r="Y32" s="36"/>
      <c r="Z32" s="39"/>
      <c r="AA32" s="39"/>
      <c r="AB32" s="39"/>
      <c r="AC32" s="51"/>
      <c r="AE32" s="47"/>
      <c r="AF32" s="41"/>
      <c r="AG32" s="36"/>
      <c r="AH32" s="36"/>
      <c r="AI32" s="31"/>
      <c r="AJ32" s="31"/>
      <c r="AK32" s="31"/>
      <c r="AL32" s="31"/>
      <c r="AM32" s="31"/>
      <c r="AN32" s="31"/>
      <c r="AO32" s="39"/>
      <c r="AP32" s="39"/>
      <c r="AQ32" s="39"/>
      <c r="AR32" s="39"/>
      <c r="AS32" s="39"/>
      <c r="AT32" s="39"/>
      <c r="AU32" s="39"/>
      <c r="AV32" s="39"/>
      <c r="AW32" s="39"/>
      <c r="AX32" s="39"/>
      <c r="AY32" s="39"/>
      <c r="AZ32" s="39"/>
      <c r="BA32" s="39"/>
      <c r="BB32" s="39"/>
      <c r="BC32" s="39"/>
      <c r="BD32" s="39"/>
      <c r="BE32" s="39"/>
      <c r="BF32" s="39"/>
      <c r="BG32" s="39"/>
      <c r="BH32" s="39"/>
      <c r="BI32" s="39"/>
      <c r="BJ32" s="39"/>
      <c r="BK32" s="39"/>
      <c r="BL32" s="39"/>
      <c r="BM32" s="39"/>
      <c r="BN32" s="39"/>
      <c r="BO32" s="39"/>
      <c r="BP32" s="39"/>
      <c r="BQ32" s="39"/>
      <c r="BR32" s="39"/>
      <c r="BS32" s="39"/>
      <c r="BT32" s="39"/>
      <c r="BU32" s="39"/>
      <c r="BV32" s="39"/>
      <c r="BW32" s="39"/>
      <c r="BX32" s="39"/>
      <c r="BY32" s="39"/>
      <c r="BZ32" s="39"/>
    </row>
    <row r="33" spans="1:78" ht="15">
      <c r="A33" s="36"/>
      <c r="B33" s="52" t="s">
        <v>55</v>
      </c>
      <c r="C33" s="53" t="s">
        <v>1</v>
      </c>
      <c r="D33" s="54">
        <v>72000</v>
      </c>
      <c r="E33" s="55" t="s">
        <v>7</v>
      </c>
      <c r="G33" s="52" t="s">
        <v>56</v>
      </c>
      <c r="H33" s="53" t="s">
        <v>9</v>
      </c>
      <c r="I33" s="54">
        <v>10700000</v>
      </c>
      <c r="J33" s="55" t="s">
        <v>7</v>
      </c>
      <c r="K33" s="36"/>
      <c r="U33" s="34"/>
      <c r="V33" s="28"/>
      <c r="W33" s="47"/>
      <c r="X33" s="50"/>
      <c r="Y33" s="36"/>
      <c r="Z33" s="36"/>
      <c r="AA33" s="36"/>
      <c r="AB33" s="36"/>
      <c r="AC33" s="51"/>
      <c r="AE33" s="36"/>
      <c r="AF33" s="41"/>
      <c r="AG33" s="36"/>
      <c r="AH33" s="36"/>
      <c r="AI33" s="31"/>
      <c r="AJ33" s="31"/>
      <c r="AK33" s="31"/>
      <c r="AL33" s="31"/>
      <c r="AM33" s="31"/>
      <c r="AN33" s="31"/>
      <c r="AO33" s="39"/>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c r="BN33" s="39"/>
      <c r="BO33" s="39"/>
      <c r="BP33" s="39"/>
      <c r="BQ33" s="39"/>
      <c r="BR33" s="39"/>
      <c r="BS33" s="39"/>
      <c r="BT33" s="39"/>
      <c r="BU33" s="39"/>
      <c r="BV33" s="39"/>
      <c r="BW33" s="39"/>
      <c r="BX33" s="39"/>
      <c r="BY33" s="39"/>
      <c r="BZ33" s="39"/>
    </row>
    <row r="34" spans="1:78">
      <c r="A34" s="36"/>
      <c r="B34" s="60"/>
      <c r="C34" s="36" t="s">
        <v>4</v>
      </c>
      <c r="D34" s="61">
        <v>65000</v>
      </c>
      <c r="E34" s="62" t="s">
        <v>7</v>
      </c>
      <c r="G34" s="63"/>
      <c r="H34" s="64" t="s">
        <v>10</v>
      </c>
      <c r="I34" s="65">
        <v>10700000</v>
      </c>
      <c r="J34" s="66" t="s">
        <v>7</v>
      </c>
      <c r="K34" s="38"/>
      <c r="U34" s="34"/>
      <c r="V34" s="28"/>
      <c r="W34" s="47"/>
      <c r="X34" s="50"/>
      <c r="Y34" s="36"/>
      <c r="Z34" s="36"/>
      <c r="AA34" s="36"/>
      <c r="AB34" s="36"/>
      <c r="AC34" s="51"/>
      <c r="AE34" s="47"/>
      <c r="AF34" s="41"/>
      <c r="AG34" s="36"/>
      <c r="AH34" s="36"/>
      <c r="AI34" s="36"/>
      <c r="AJ34" s="36"/>
      <c r="AK34" s="36"/>
      <c r="AL34" s="36"/>
      <c r="AM34" s="36"/>
      <c r="AN34" s="36"/>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row>
    <row r="35" spans="1:78">
      <c r="A35" s="35"/>
      <c r="B35" s="63"/>
      <c r="C35" s="64" t="s">
        <v>2</v>
      </c>
      <c r="D35" s="67" t="s">
        <v>5</v>
      </c>
      <c r="E35" s="66" t="s">
        <v>5</v>
      </c>
      <c r="G35" s="56" t="s">
        <v>3</v>
      </c>
      <c r="H35" s="57"/>
      <c r="I35" s="58">
        <v>4000000</v>
      </c>
      <c r="J35" s="59" t="s">
        <v>7</v>
      </c>
      <c r="K35" s="42"/>
      <c r="U35" s="34"/>
      <c r="V35" s="28"/>
      <c r="W35" s="47"/>
      <c r="X35" s="50"/>
      <c r="Y35" s="36"/>
      <c r="Z35" s="36"/>
      <c r="AA35" s="36"/>
      <c r="AB35" s="36"/>
      <c r="AC35" s="51"/>
      <c r="AE35" s="36"/>
      <c r="AF35" s="41"/>
      <c r="AG35" s="36"/>
      <c r="AH35" s="36"/>
      <c r="AI35" s="36"/>
      <c r="AJ35" s="36"/>
      <c r="AK35" s="36"/>
      <c r="AL35" s="36"/>
      <c r="AM35" s="36"/>
      <c r="AN35" s="36"/>
      <c r="AO35" s="39"/>
      <c r="AP35" s="39"/>
      <c r="AQ35" s="39"/>
      <c r="AR35" s="39"/>
      <c r="AS35" s="39"/>
      <c r="AT35" s="39"/>
      <c r="AU35" s="39"/>
      <c r="AV35" s="39"/>
      <c r="AW35" s="39"/>
      <c r="AX35" s="39"/>
      <c r="AY35" s="39"/>
      <c r="AZ35" s="39"/>
      <c r="BA35" s="39"/>
      <c r="BB35" s="39"/>
      <c r="BC35" s="39"/>
      <c r="BD35" s="39"/>
      <c r="BE35" s="39"/>
      <c r="BF35" s="39"/>
      <c r="BG35" s="39"/>
      <c r="BH35" s="39"/>
      <c r="BI35" s="39"/>
      <c r="BJ35" s="39"/>
      <c r="BK35" s="39"/>
      <c r="BL35" s="39"/>
      <c r="BM35" s="39"/>
      <c r="BN35" s="39"/>
      <c r="BO35" s="39"/>
      <c r="BP35" s="39"/>
      <c r="BQ35" s="39"/>
      <c r="BR35" s="39"/>
      <c r="BS35" s="39"/>
      <c r="BT35" s="39"/>
      <c r="BU35" s="39"/>
      <c r="BV35" s="39"/>
      <c r="BW35" s="39"/>
      <c r="BX35" s="39"/>
      <c r="BY35" s="39"/>
      <c r="BZ35" s="39"/>
    </row>
    <row r="36" spans="1:78">
      <c r="A36" s="42"/>
      <c r="B36" s="27"/>
      <c r="C36" s="27"/>
      <c r="D36" s="27"/>
      <c r="E36" s="27"/>
      <c r="F36" s="27"/>
      <c r="G36" s="27"/>
      <c r="H36" s="27"/>
      <c r="I36" s="27"/>
      <c r="J36" s="27"/>
      <c r="K36" s="51"/>
      <c r="U36" s="34"/>
      <c r="V36" s="28"/>
      <c r="W36" s="36"/>
      <c r="X36" s="36"/>
      <c r="Y36" s="36"/>
      <c r="Z36" s="36"/>
      <c r="AA36" s="36"/>
      <c r="AB36" s="36"/>
      <c r="AC36" s="36"/>
      <c r="AE36" s="31"/>
      <c r="AF36" s="31"/>
      <c r="AG36" s="31"/>
      <c r="AH36" s="31"/>
      <c r="AI36" s="36"/>
      <c r="AJ36" s="36"/>
      <c r="AK36" s="36"/>
      <c r="AL36" s="47"/>
      <c r="AM36" s="36"/>
      <c r="AN36" s="36"/>
      <c r="AO36" s="39"/>
      <c r="AP36" s="39"/>
      <c r="AQ36" s="39"/>
      <c r="AR36" s="39"/>
      <c r="AS36" s="39"/>
      <c r="AT36" s="39"/>
      <c r="AU36" s="39"/>
      <c r="AV36" s="39"/>
      <c r="AW36" s="39"/>
      <c r="AX36" s="39"/>
      <c r="AY36" s="39"/>
      <c r="AZ36" s="39"/>
      <c r="BA36" s="39"/>
      <c r="BB36" s="39"/>
      <c r="BC36" s="39"/>
      <c r="BD36" s="39"/>
      <c r="BE36" s="39"/>
      <c r="BF36" s="39"/>
      <c r="BG36" s="39"/>
      <c r="BH36" s="39"/>
      <c r="BI36" s="39"/>
      <c r="BJ36" s="39"/>
      <c r="BK36" s="39"/>
      <c r="BL36" s="39"/>
      <c r="BM36" s="39"/>
      <c r="BN36" s="39"/>
      <c r="BO36" s="39"/>
      <c r="BP36" s="39"/>
      <c r="BQ36" s="39"/>
      <c r="BR36" s="39"/>
      <c r="BS36" s="39"/>
      <c r="BT36" s="39"/>
      <c r="BU36" s="39"/>
      <c r="BV36" s="39"/>
      <c r="BW36" s="39"/>
      <c r="BX36" s="39"/>
      <c r="BY36" s="39"/>
      <c r="BZ36" s="39"/>
    </row>
    <row r="37" spans="1:78" ht="15">
      <c r="B37" s="47" t="s">
        <v>57</v>
      </c>
      <c r="C37" s="68">
        <f>I30-MIN(D30:D31)/I34</f>
        <v>6.2990654205607483E-2</v>
      </c>
      <c r="D37" s="28" t="s">
        <v>28</v>
      </c>
      <c r="U37" s="34"/>
      <c r="V37" s="28"/>
      <c r="W37" s="47"/>
      <c r="X37" s="69"/>
      <c r="Y37" s="36"/>
      <c r="Z37" s="27"/>
      <c r="AA37" s="70"/>
      <c r="AC37" s="36"/>
      <c r="AE37" s="31"/>
      <c r="AF37" s="31"/>
      <c r="AG37" s="31"/>
      <c r="AH37" s="31"/>
      <c r="AI37" s="36"/>
      <c r="AJ37" s="36"/>
      <c r="AK37" s="36"/>
      <c r="AL37" s="36"/>
      <c r="AM37" s="36"/>
      <c r="AN37" s="36"/>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row>
    <row r="38" spans="1:78">
      <c r="B38" s="47" t="s">
        <v>11</v>
      </c>
      <c r="C38" s="71">
        <f>(LOG((C37)/0.002))/(LOG(D30/D33))</f>
        <v>29.289779887733189</v>
      </c>
      <c r="U38" s="34"/>
      <c r="V38" s="28"/>
      <c r="W38" s="36"/>
      <c r="X38" s="27"/>
      <c r="Y38" s="36"/>
      <c r="Z38" s="27"/>
      <c r="AA38" s="42"/>
      <c r="AC38" s="36"/>
      <c r="AE38" s="31"/>
      <c r="AF38" s="31"/>
      <c r="AG38" s="31"/>
      <c r="AH38" s="31"/>
      <c r="AI38" s="36"/>
      <c r="AJ38" s="36"/>
      <c r="AK38" s="36"/>
      <c r="AL38" s="36"/>
      <c r="AM38" s="36"/>
      <c r="AN38" s="36"/>
      <c r="AO38" s="39"/>
      <c r="AP38" s="39"/>
      <c r="AQ38" s="39"/>
      <c r="AR38" s="39"/>
      <c r="AS38" s="39"/>
      <c r="AT38" s="39"/>
      <c r="AU38" s="39"/>
      <c r="AV38" s="39"/>
      <c r="AW38" s="39"/>
      <c r="AX38" s="39"/>
      <c r="AY38" s="39"/>
      <c r="AZ38" s="39"/>
      <c r="BA38" s="39"/>
      <c r="BB38" s="39"/>
      <c r="BC38" s="39"/>
      <c r="BD38" s="39"/>
      <c r="BE38" s="39"/>
      <c r="BF38" s="39"/>
      <c r="BG38" s="39"/>
      <c r="BH38" s="39"/>
      <c r="BI38" s="39"/>
      <c r="BJ38" s="39"/>
      <c r="BK38" s="39"/>
      <c r="BL38" s="39"/>
      <c r="BM38" s="39"/>
      <c r="BN38" s="39"/>
      <c r="BO38" s="39"/>
      <c r="BP38" s="39"/>
      <c r="BQ38" s="39"/>
      <c r="BR38" s="39"/>
      <c r="BS38" s="39"/>
      <c r="BT38" s="39"/>
      <c r="BU38" s="39"/>
      <c r="BV38" s="39"/>
      <c r="BW38" s="39"/>
      <c r="BX38" s="39"/>
      <c r="BY38" s="39"/>
      <c r="BZ38" s="39"/>
    </row>
    <row r="39" spans="1:78" s="27" customFormat="1" ht="12.75" customHeight="1">
      <c r="A39" s="42"/>
      <c r="B39" s="117" t="s">
        <v>27</v>
      </c>
      <c r="C39" s="117"/>
      <c r="D39" s="117"/>
      <c r="E39" s="117"/>
      <c r="F39" s="117"/>
      <c r="G39" s="117"/>
      <c r="H39" s="117"/>
      <c r="I39" s="117"/>
      <c r="J39" s="117"/>
      <c r="K39" s="51"/>
      <c r="L39" s="25"/>
      <c r="M39" s="29"/>
      <c r="N39" s="29"/>
      <c r="O39" s="29"/>
      <c r="P39" s="29"/>
      <c r="Q39" s="29"/>
      <c r="R39" s="29"/>
      <c r="S39" s="29"/>
      <c r="T39" s="29"/>
      <c r="U39" s="34"/>
      <c r="Y39" s="39"/>
      <c r="Z39" s="39"/>
      <c r="AA39" s="42"/>
      <c r="AB39" s="40"/>
      <c r="AC39" s="40"/>
      <c r="AE39" s="34"/>
      <c r="AF39" s="34"/>
      <c r="AG39" s="34"/>
      <c r="AH39" s="34"/>
      <c r="AI39" s="36"/>
      <c r="AJ39" s="36"/>
      <c r="AK39" s="36"/>
      <c r="AL39" s="36"/>
      <c r="AM39" s="42"/>
      <c r="AN39" s="42"/>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1"/>
      <c r="BM39" s="51"/>
      <c r="BN39" s="51"/>
      <c r="BO39" s="51"/>
      <c r="BP39" s="51"/>
      <c r="BQ39" s="51"/>
      <c r="BR39" s="51"/>
      <c r="BS39" s="51"/>
      <c r="BT39" s="51"/>
      <c r="BU39" s="51"/>
      <c r="BV39" s="51"/>
      <c r="BW39" s="51"/>
      <c r="BX39" s="51"/>
      <c r="BY39" s="51"/>
      <c r="BZ39" s="51"/>
    </row>
    <row r="40" spans="1:78" s="27" customFormat="1">
      <c r="A40" s="36"/>
      <c r="B40" s="117"/>
      <c r="C40" s="117"/>
      <c r="D40" s="117"/>
      <c r="E40" s="117"/>
      <c r="F40" s="117"/>
      <c r="G40" s="117"/>
      <c r="H40" s="117"/>
      <c r="I40" s="117"/>
      <c r="J40" s="117"/>
      <c r="K40" s="51"/>
      <c r="L40" s="25"/>
      <c r="M40" s="29"/>
      <c r="N40" s="29"/>
      <c r="O40" s="29"/>
      <c r="P40" s="29"/>
      <c r="Q40" s="29"/>
      <c r="R40" s="29"/>
      <c r="S40" s="29"/>
      <c r="T40" s="29"/>
      <c r="U40" s="34"/>
      <c r="Y40" s="39"/>
      <c r="Z40" s="39"/>
      <c r="AA40" s="42"/>
      <c r="AB40" s="72"/>
      <c r="AC40" s="40"/>
      <c r="AE40" s="34"/>
      <c r="AF40" s="34"/>
      <c r="AG40" s="34"/>
      <c r="AH40" s="34"/>
      <c r="AI40" s="38"/>
      <c r="AJ40" s="38"/>
      <c r="AK40" s="38"/>
      <c r="AL40" s="38"/>
      <c r="AM40" s="51"/>
      <c r="AN40" s="51"/>
      <c r="AO40" s="51"/>
      <c r="AP40" s="51"/>
      <c r="AQ40" s="51"/>
      <c r="AR40" s="51"/>
      <c r="AS40" s="51"/>
      <c r="AT40" s="51"/>
      <c r="AU40" s="51"/>
      <c r="AV40" s="51"/>
      <c r="AW40" s="51"/>
      <c r="AX40" s="51"/>
      <c r="AY40" s="51"/>
      <c r="AZ40" s="51"/>
      <c r="BA40" s="51"/>
      <c r="BB40" s="51"/>
      <c r="BC40" s="51"/>
      <c r="BD40" s="51"/>
      <c r="BE40" s="51"/>
      <c r="BF40" s="51"/>
      <c r="BG40" s="51"/>
      <c r="BH40" s="51"/>
      <c r="BI40" s="51"/>
      <c r="BJ40" s="51"/>
      <c r="BK40" s="51"/>
      <c r="BL40" s="51"/>
      <c r="BM40" s="51"/>
      <c r="BN40" s="51"/>
      <c r="BO40" s="51"/>
      <c r="BP40" s="51"/>
      <c r="BQ40" s="51"/>
      <c r="BR40" s="51"/>
      <c r="BS40" s="51"/>
      <c r="BT40" s="51"/>
      <c r="BU40" s="51"/>
      <c r="BV40" s="51"/>
      <c r="BW40" s="51"/>
      <c r="BX40" s="51"/>
      <c r="BY40" s="51"/>
      <c r="BZ40" s="51"/>
    </row>
    <row r="41" spans="1:78" s="27" customFormat="1">
      <c r="A41" s="36"/>
      <c r="B41"/>
      <c r="C41" s="73"/>
      <c r="D41" s="73"/>
      <c r="E41" s="73"/>
      <c r="F41" s="73"/>
      <c r="G41" s="73"/>
      <c r="H41" s="73"/>
      <c r="I41" s="73"/>
      <c r="J41" s="73"/>
      <c r="K41" s="51"/>
      <c r="L41" s="25"/>
      <c r="M41" s="29"/>
      <c r="N41" s="29"/>
      <c r="O41" s="29"/>
      <c r="P41" s="29"/>
      <c r="Q41" s="29"/>
      <c r="R41" s="29"/>
      <c r="S41" s="29"/>
      <c r="T41" s="29"/>
      <c r="U41" s="34"/>
      <c r="V41" s="39"/>
      <c r="W41" s="39"/>
      <c r="X41" s="39"/>
      <c r="Y41" s="39"/>
      <c r="Z41" s="39"/>
      <c r="AA41" s="47"/>
      <c r="AB41" s="40"/>
      <c r="AE41" s="47"/>
      <c r="AF41" s="36"/>
      <c r="AG41" s="36"/>
      <c r="AH41" s="36"/>
      <c r="AI41" s="36"/>
      <c r="AJ41" s="36"/>
      <c r="AK41" s="36"/>
      <c r="AL41" s="36"/>
      <c r="AM41" s="51"/>
      <c r="AN41" s="51"/>
      <c r="AO41" s="51"/>
      <c r="AP41" s="51"/>
      <c r="AQ41" s="51"/>
      <c r="AR41" s="51"/>
      <c r="AS41" s="51"/>
      <c r="AT41" s="51"/>
      <c r="AU41" s="51"/>
      <c r="AV41" s="51"/>
      <c r="AW41" s="51"/>
      <c r="AX41" s="51"/>
      <c r="AY41" s="51"/>
      <c r="AZ41" s="51"/>
      <c r="BA41" s="51"/>
      <c r="BB41" s="51"/>
      <c r="BC41" s="51"/>
      <c r="BD41" s="51"/>
      <c r="BE41" s="51"/>
      <c r="BF41" s="51"/>
      <c r="BG41" s="51"/>
      <c r="BH41" s="51"/>
      <c r="BI41" s="51"/>
      <c r="BJ41" s="51"/>
      <c r="BK41" s="51"/>
      <c r="BL41" s="51"/>
      <c r="BM41" s="51"/>
      <c r="BN41" s="51"/>
      <c r="BO41" s="51"/>
      <c r="BP41" s="51"/>
      <c r="BQ41" s="51"/>
      <c r="BR41" s="51"/>
      <c r="BS41" s="51"/>
      <c r="BT41" s="51"/>
      <c r="BU41" s="51"/>
      <c r="BV41" s="51"/>
      <c r="BW41" s="51"/>
      <c r="BX41" s="51"/>
      <c r="BY41" s="51"/>
      <c r="BZ41" s="51"/>
    </row>
    <row r="42" spans="1:78" s="27" customFormat="1">
      <c r="A42" s="36"/>
      <c r="B42" s="28"/>
      <c r="C42" s="28"/>
      <c r="D42" s="28"/>
      <c r="E42" s="28"/>
      <c r="F42" s="28"/>
      <c r="G42" s="28"/>
      <c r="H42" s="28"/>
      <c r="I42" s="28"/>
      <c r="J42" s="38"/>
      <c r="K42" s="51"/>
      <c r="L42" s="25"/>
      <c r="M42" s="29"/>
      <c r="N42" s="29"/>
      <c r="O42" s="29"/>
      <c r="P42" s="29"/>
      <c r="Q42" s="29"/>
      <c r="R42" s="29"/>
      <c r="S42" s="29"/>
      <c r="T42" s="29"/>
      <c r="U42" s="34"/>
      <c r="Y42" s="39"/>
      <c r="Z42" s="39"/>
      <c r="AA42" s="40"/>
      <c r="AB42" s="40"/>
      <c r="AE42" s="40"/>
      <c r="AF42" s="40"/>
      <c r="AG42" s="40"/>
      <c r="AH42" s="74"/>
      <c r="AI42" s="75"/>
      <c r="AJ42" s="75"/>
      <c r="AK42" s="75"/>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row>
    <row r="43" spans="1:78" s="27" customFormat="1">
      <c r="A43" s="36"/>
      <c r="B43" s="28"/>
      <c r="C43" s="28"/>
      <c r="D43" s="28"/>
      <c r="E43" s="28"/>
      <c r="F43" s="28"/>
      <c r="G43" s="28"/>
      <c r="H43" s="28"/>
      <c r="I43" s="28"/>
      <c r="J43" s="36"/>
      <c r="K43" s="51"/>
      <c r="L43" s="25"/>
      <c r="M43" s="29"/>
      <c r="N43" s="29"/>
      <c r="O43" s="29"/>
      <c r="P43" s="29"/>
      <c r="Q43" s="29"/>
      <c r="R43" s="29"/>
      <c r="S43" s="29"/>
      <c r="T43" s="29"/>
      <c r="U43" s="34"/>
      <c r="Y43" s="39"/>
      <c r="Z43" s="39"/>
      <c r="AA43" s="40"/>
      <c r="AB43" s="40"/>
      <c r="AC43" s="40"/>
      <c r="AD43" s="40"/>
      <c r="AE43" s="40"/>
      <c r="AF43" s="74"/>
      <c r="AG43" s="74"/>
      <c r="AH43" s="74"/>
      <c r="AI43" s="75"/>
      <c r="AJ43" s="51"/>
      <c r="AK43" s="51"/>
      <c r="AL43" s="51"/>
      <c r="AM43" s="51"/>
      <c r="AN43" s="51"/>
      <c r="AO43" s="51"/>
      <c r="AP43" s="51"/>
      <c r="AQ43" s="51"/>
      <c r="AR43" s="51"/>
      <c r="AS43" s="51"/>
      <c r="AT43" s="51"/>
      <c r="AU43" s="51"/>
      <c r="AV43" s="51"/>
      <c r="AW43" s="51"/>
      <c r="AX43" s="51"/>
      <c r="AY43" s="51"/>
      <c r="AZ43" s="51"/>
      <c r="BA43" s="51"/>
      <c r="BB43" s="51"/>
      <c r="BC43" s="51"/>
      <c r="BD43" s="51"/>
      <c r="BE43" s="51"/>
      <c r="BF43" s="51"/>
      <c r="BG43" s="51"/>
      <c r="BH43" s="51"/>
      <c r="BI43" s="51"/>
      <c r="BJ43" s="51"/>
      <c r="BK43" s="51"/>
      <c r="BL43" s="51"/>
      <c r="BM43" s="51"/>
      <c r="BN43" s="51"/>
      <c r="BO43" s="51"/>
      <c r="BP43" s="51"/>
      <c r="BQ43" s="51"/>
      <c r="BR43" s="51"/>
      <c r="BS43" s="51"/>
      <c r="BT43" s="51"/>
      <c r="BU43" s="51"/>
      <c r="BV43" s="51"/>
      <c r="BW43" s="51"/>
      <c r="BX43" s="51"/>
      <c r="BY43" s="51"/>
      <c r="BZ43" s="51"/>
    </row>
    <row r="44" spans="1:78" s="27" customFormat="1">
      <c r="A44" s="36"/>
      <c r="B44" s="39"/>
      <c r="C44" s="39"/>
      <c r="D44" s="39"/>
      <c r="E44" s="39"/>
      <c r="F44" s="36"/>
      <c r="G44" s="36"/>
      <c r="H44" s="36"/>
      <c r="I44" s="36"/>
      <c r="J44" s="36"/>
      <c r="K44" s="51"/>
      <c r="L44" s="25"/>
      <c r="M44" s="29"/>
      <c r="N44" s="29"/>
      <c r="O44" s="29"/>
      <c r="P44" s="29"/>
      <c r="Q44" s="29"/>
      <c r="R44" s="29"/>
      <c r="S44" s="29"/>
      <c r="T44" s="29"/>
      <c r="U44" s="34"/>
      <c r="Y44" s="39"/>
      <c r="Z44" s="39"/>
      <c r="AA44" s="75"/>
      <c r="AB44" s="75"/>
      <c r="AC44" s="75"/>
      <c r="AD44" s="75"/>
      <c r="AE44" s="75"/>
      <c r="AF44" s="75"/>
      <c r="AG44" s="75"/>
      <c r="AH44" s="75"/>
      <c r="AI44" s="75"/>
      <c r="AJ44" s="51"/>
      <c r="AK44" s="51"/>
      <c r="AL44" s="51"/>
      <c r="AM44" s="51"/>
      <c r="AN44" s="51"/>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row>
    <row r="45" spans="1:78" s="27" customFormat="1" ht="15">
      <c r="A45" s="36"/>
      <c r="B45" s="47" t="s">
        <v>58</v>
      </c>
      <c r="C45" s="117" t="str">
        <f>[1]!xln(C48)</f>
        <v>6 / (0.07²) × (1 / 3 × (81000 / (1.04E+07))² + 0.063 × ((29.3 + 1) / (29.3 + 2)) × (81000⁽²⁹·³⁺¹⁾) / ((1.04E+07) × 81000²⁹·³) + (29.3 / (2 × 29.3 + 1)) × 0.063² × (81000 / 81000)⁽²ˣ²⁹·³⁾) - 2</v>
      </c>
      <c r="D45" s="117"/>
      <c r="E45" s="117"/>
      <c r="F45" s="117"/>
      <c r="G45" s="117"/>
      <c r="H45" s="117"/>
      <c r="I45" s="117"/>
      <c r="J45" s="117"/>
      <c r="K45" s="36"/>
      <c r="L45" s="25"/>
      <c r="M45" s="29"/>
      <c r="N45" s="29"/>
      <c r="O45" s="29"/>
      <c r="P45" s="29"/>
      <c r="Q45" s="29"/>
      <c r="R45" s="29"/>
      <c r="S45" s="29"/>
      <c r="T45" s="29"/>
      <c r="U45" s="34"/>
      <c r="V45" s="36"/>
      <c r="W45" s="36"/>
      <c r="X45" s="36"/>
      <c r="Y45" s="39"/>
      <c r="Z45" s="39"/>
      <c r="AA45" s="75"/>
      <c r="AB45" s="75"/>
      <c r="AC45" s="75"/>
      <c r="AD45" s="75"/>
      <c r="AE45" s="75"/>
      <c r="AF45" s="75"/>
      <c r="AG45" s="75"/>
      <c r="AH45" s="75"/>
      <c r="AI45" s="75"/>
      <c r="AJ45" s="51"/>
      <c r="AK45" s="51"/>
      <c r="AL45" s="51"/>
      <c r="AM45" s="51"/>
      <c r="AN45" s="51"/>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row>
    <row r="46" spans="1:78" s="27" customFormat="1">
      <c r="C46" s="117"/>
      <c r="D46" s="117"/>
      <c r="E46" s="117"/>
      <c r="F46" s="117"/>
      <c r="G46" s="117"/>
      <c r="H46" s="117"/>
      <c r="I46" s="117"/>
      <c r="J46" s="117"/>
      <c r="L46" s="25"/>
      <c r="M46" s="29"/>
      <c r="N46" s="29"/>
      <c r="O46" s="29"/>
      <c r="P46" s="29"/>
      <c r="Q46" s="29"/>
      <c r="R46" s="29"/>
      <c r="S46" s="29"/>
      <c r="T46" s="29"/>
      <c r="U46" s="34"/>
      <c r="Y46" s="39"/>
      <c r="Z46" s="39"/>
      <c r="AA46" s="75"/>
      <c r="AB46" s="75"/>
      <c r="AC46" s="75"/>
      <c r="AD46" s="75"/>
      <c r="AE46" s="75"/>
      <c r="AF46" s="75"/>
      <c r="AG46" s="75"/>
      <c r="AH46" s="75"/>
      <c r="AI46" s="75"/>
      <c r="AJ46" s="51"/>
      <c r="AK46" s="51"/>
      <c r="AL46" s="51"/>
      <c r="AM46" s="51"/>
      <c r="AN46" s="51"/>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row>
    <row r="47" spans="1:78" s="27" customFormat="1">
      <c r="C47" s="117"/>
      <c r="D47" s="117"/>
      <c r="E47" s="117"/>
      <c r="F47" s="117"/>
      <c r="G47" s="117"/>
      <c r="H47" s="117"/>
      <c r="I47" s="117"/>
      <c r="J47" s="117"/>
      <c r="L47" s="25"/>
      <c r="M47" s="29"/>
      <c r="N47" s="29"/>
      <c r="O47" s="29"/>
      <c r="P47" s="29"/>
      <c r="Q47" s="29"/>
      <c r="R47" s="29"/>
      <c r="S47" s="29"/>
      <c r="T47" s="29"/>
      <c r="U47" s="34"/>
      <c r="Y47" s="39"/>
      <c r="Z47" s="39"/>
      <c r="AA47" s="76"/>
      <c r="AB47" s="76"/>
      <c r="AC47" s="76"/>
      <c r="AD47" s="76"/>
      <c r="AE47" s="76"/>
      <c r="AF47" s="76"/>
      <c r="AG47" s="76"/>
      <c r="AH47" s="76"/>
      <c r="AI47" s="76"/>
    </row>
    <row r="48" spans="1:78" s="27" customFormat="1">
      <c r="A48" s="36"/>
      <c r="B48" s="77" t="s">
        <v>30</v>
      </c>
      <c r="C48" s="78">
        <f>6/(I30^2)*(1/3*(D30/I31)^2+C37*((C38+1)/(C38+2))*(D30^(C38+1))/(I31*D30^C38)+(C38/(2*C38+1))*C37^2*(D30/D30)^(2*C38))-2</f>
        <v>0.99480059439755264</v>
      </c>
      <c r="E48" s="28"/>
      <c r="F48" s="28"/>
      <c r="G48" s="28"/>
      <c r="H48" s="28"/>
      <c r="I48" s="42"/>
      <c r="J48" s="42"/>
      <c r="K48" s="36"/>
      <c r="L48" s="25"/>
      <c r="M48" s="29"/>
      <c r="N48" s="29"/>
      <c r="O48" s="29"/>
      <c r="P48" s="29"/>
      <c r="Q48" s="29"/>
      <c r="R48" s="29"/>
      <c r="S48" s="29"/>
      <c r="T48" s="29"/>
      <c r="U48" s="34"/>
      <c r="Y48" s="39"/>
      <c r="Z48" s="39"/>
      <c r="AA48" s="76"/>
      <c r="AB48" s="76"/>
      <c r="AC48" s="76"/>
      <c r="AD48" s="76"/>
      <c r="AE48" s="76"/>
      <c r="AF48" s="76"/>
      <c r="AG48" s="76"/>
      <c r="AH48" s="76"/>
      <c r="AI48" s="76"/>
    </row>
    <row r="49" spans="1:49" s="27" customFormat="1" ht="15">
      <c r="A49" s="36"/>
      <c r="B49" s="47" t="s">
        <v>59</v>
      </c>
      <c r="C49" s="79">
        <f>C48*D30</f>
        <v>80578.848146201766</v>
      </c>
      <c r="D49" s="28" t="s">
        <v>7</v>
      </c>
      <c r="L49" s="25"/>
      <c r="M49" s="29"/>
      <c r="N49" s="29"/>
      <c r="O49" s="29"/>
      <c r="P49" s="29"/>
      <c r="Q49" s="29"/>
      <c r="R49" s="29"/>
      <c r="S49" s="29"/>
      <c r="T49" s="29"/>
      <c r="U49" s="34"/>
      <c r="V49" s="34"/>
      <c r="W49" s="34"/>
      <c r="X49" s="34"/>
      <c r="Z49" s="76"/>
      <c r="AA49" s="76"/>
      <c r="AB49" s="76"/>
      <c r="AC49" s="76"/>
      <c r="AD49" s="76"/>
      <c r="AE49" s="76"/>
      <c r="AF49" s="76"/>
      <c r="AG49" s="76"/>
      <c r="AH49" s="76"/>
      <c r="AI49" s="76"/>
    </row>
    <row r="50" spans="1:49" s="27" customFormat="1">
      <c r="B50" s="36" t="s">
        <v>13</v>
      </c>
      <c r="C50" s="40"/>
      <c r="D50" s="40"/>
      <c r="L50" s="25"/>
      <c r="M50" s="29"/>
      <c r="N50" s="29"/>
      <c r="O50" s="29"/>
      <c r="P50" s="29"/>
      <c r="Q50" s="29"/>
      <c r="R50" s="29"/>
      <c r="S50" s="29"/>
      <c r="T50" s="29"/>
      <c r="U50" s="34"/>
      <c r="V50" s="34"/>
      <c r="W50" s="34"/>
      <c r="X50" s="34"/>
      <c r="Z50" s="76"/>
      <c r="AA50" s="76"/>
      <c r="AB50" s="76"/>
      <c r="AC50" s="76"/>
      <c r="AD50" s="76"/>
      <c r="AE50" s="76"/>
      <c r="AF50" s="76"/>
      <c r="AG50" s="76"/>
      <c r="AH50" s="76"/>
      <c r="AI50" s="76"/>
    </row>
    <row r="51" spans="1:49" s="27" customFormat="1">
      <c r="B51" s="40" t="s">
        <v>29</v>
      </c>
      <c r="C51" s="40"/>
      <c r="D51" s="40"/>
      <c r="I51"/>
      <c r="L51" s="30"/>
      <c r="M51" s="29"/>
      <c r="N51" s="29"/>
      <c r="O51" s="29"/>
      <c r="P51" s="29"/>
      <c r="Q51" s="29"/>
      <c r="R51" s="29"/>
      <c r="S51" s="29"/>
      <c r="T51" s="29"/>
      <c r="U51" s="34"/>
      <c r="V51" s="34"/>
      <c r="W51" s="34"/>
      <c r="X51" s="34"/>
      <c r="Z51" s="76"/>
      <c r="AA51" s="76"/>
      <c r="AB51" s="76"/>
      <c r="AC51" s="76"/>
      <c r="AD51" s="76"/>
      <c r="AE51" s="76"/>
      <c r="AF51" s="76"/>
      <c r="AG51" s="76"/>
      <c r="AH51" s="76"/>
      <c r="AI51" s="76"/>
    </row>
    <row r="52" spans="1:49" s="27" customFormat="1">
      <c r="A52" s="36"/>
      <c r="F52" s="77" t="s">
        <v>88</v>
      </c>
      <c r="G52" s="118" t="s">
        <v>86</v>
      </c>
      <c r="H52" s="118"/>
      <c r="I52" s="113"/>
      <c r="J52" s="51"/>
      <c r="K52" s="36"/>
      <c r="L52" s="30"/>
      <c r="M52" s="29"/>
      <c r="N52" s="29"/>
      <c r="O52" s="29"/>
      <c r="P52" s="29"/>
      <c r="Q52" s="29"/>
      <c r="R52" s="29"/>
      <c r="S52" s="29"/>
      <c r="T52" s="29"/>
      <c r="U52" s="34"/>
      <c r="V52" s="34"/>
      <c r="W52" s="34"/>
      <c r="X52" s="34"/>
      <c r="Z52" s="76"/>
      <c r="AA52" s="76"/>
      <c r="AB52" s="76"/>
      <c r="AC52" s="76"/>
      <c r="AD52" s="76"/>
      <c r="AE52" s="76"/>
      <c r="AF52" s="76"/>
      <c r="AG52" s="76"/>
      <c r="AH52" s="76"/>
      <c r="AI52" s="76"/>
    </row>
    <row r="53" spans="1:49" s="27" customFormat="1">
      <c r="A53" s="36"/>
      <c r="F53" s="77"/>
      <c r="G53" s="118" t="s">
        <v>87</v>
      </c>
      <c r="H53" s="118"/>
      <c r="I53" s="113"/>
      <c r="J53" s="51"/>
      <c r="K53" s="36"/>
      <c r="L53" s="30"/>
      <c r="M53" s="29"/>
      <c r="N53" s="29"/>
      <c r="O53" s="29"/>
      <c r="P53" s="29"/>
      <c r="Q53" s="29"/>
      <c r="R53" s="29"/>
      <c r="S53" s="29"/>
      <c r="T53" s="29"/>
      <c r="U53" s="34"/>
      <c r="V53" s="34"/>
      <c r="W53" s="34"/>
      <c r="X53" s="34"/>
      <c r="Z53" s="76"/>
      <c r="AA53" s="76"/>
      <c r="AB53" s="76"/>
      <c r="AC53" s="76"/>
      <c r="AD53" s="76"/>
      <c r="AE53" s="76"/>
      <c r="AF53" s="76"/>
      <c r="AG53" s="76"/>
      <c r="AH53" s="76"/>
      <c r="AI53" s="76"/>
    </row>
    <row r="54" spans="1:49" s="27" customFormat="1">
      <c r="A54" s="36"/>
      <c r="B54" s="36" t="s">
        <v>14</v>
      </c>
      <c r="C54" s="36"/>
      <c r="D54" s="36"/>
      <c r="F54" s="36" t="s">
        <v>15</v>
      </c>
      <c r="G54" s="36"/>
      <c r="H54" s="36"/>
      <c r="I54" s="36"/>
      <c r="J54" s="36"/>
      <c r="K54" s="36"/>
      <c r="L54" s="30"/>
      <c r="M54" s="29"/>
      <c r="N54" s="29"/>
      <c r="O54" s="29"/>
      <c r="P54" s="29"/>
      <c r="Q54" s="29"/>
      <c r="R54" s="29"/>
      <c r="S54" s="29"/>
      <c r="T54" s="29"/>
      <c r="U54" s="34"/>
      <c r="V54" s="34"/>
      <c r="W54" s="34"/>
      <c r="X54" s="34"/>
      <c r="Z54" s="76"/>
      <c r="AA54" s="76"/>
      <c r="AB54" s="76"/>
      <c r="AC54" s="76"/>
      <c r="AD54" s="76"/>
      <c r="AE54" s="76"/>
      <c r="AF54" s="76"/>
      <c r="AG54" s="76"/>
      <c r="AH54" s="76"/>
      <c r="AI54" s="76"/>
    </row>
    <row r="55" spans="1:49" s="27" customFormat="1">
      <c r="A55" s="36"/>
      <c r="B55" s="47" t="s">
        <v>12</v>
      </c>
      <c r="C55" s="91">
        <v>1.5</v>
      </c>
      <c r="D55" s="40"/>
      <c r="E55" s="51"/>
      <c r="F55" s="47" t="s">
        <v>12</v>
      </c>
      <c r="G55" s="91">
        <v>1.7</v>
      </c>
      <c r="H55" s="36"/>
      <c r="I55" s="36"/>
      <c r="J55" s="36"/>
      <c r="K55" s="36"/>
      <c r="L55" s="30"/>
      <c r="M55" s="29"/>
      <c r="N55" s="29"/>
      <c r="O55" s="29"/>
      <c r="P55" s="29"/>
      <c r="Q55" s="29"/>
      <c r="R55" s="29"/>
      <c r="S55" s="29"/>
      <c r="T55" s="29"/>
      <c r="U55" s="34"/>
      <c r="V55" s="34"/>
      <c r="W55" s="34"/>
      <c r="X55" s="34"/>
      <c r="Z55" s="76"/>
      <c r="AA55" s="76"/>
      <c r="AB55" s="76"/>
      <c r="AC55" s="76"/>
      <c r="AD55" s="76"/>
      <c r="AE55" s="76"/>
      <c r="AF55" s="76"/>
      <c r="AG55" s="76"/>
      <c r="AH55" s="76"/>
      <c r="AI55" s="76"/>
    </row>
    <row r="56" spans="1:49" s="27" customFormat="1">
      <c r="A56" s="36"/>
      <c r="B56" s="47" t="s">
        <v>30</v>
      </c>
      <c r="C56" s="40" t="str">
        <f>[1]!xln(C57)</f>
        <v>81000 + (1.5 - 1) × 80579</v>
      </c>
      <c r="D56" s="40"/>
      <c r="E56" s="51"/>
      <c r="F56" s="47" t="s">
        <v>30</v>
      </c>
      <c r="G56" s="40" t="str">
        <f>[1]!xln(G57)</f>
        <v>81000 + (1.7 - 1) × 80579</v>
      </c>
      <c r="H56" s="36"/>
      <c r="I56" s="36"/>
      <c r="J56" s="36"/>
      <c r="K56" s="36"/>
      <c r="L56" s="30"/>
      <c r="M56" s="29"/>
      <c r="N56" s="29"/>
      <c r="O56" s="29"/>
      <c r="P56" s="29"/>
      <c r="Q56" s="29"/>
      <c r="R56" s="29"/>
      <c r="S56" s="29"/>
      <c r="T56" s="29"/>
      <c r="U56" s="34"/>
      <c r="V56" s="34"/>
      <c r="W56" s="34"/>
      <c r="X56" s="34"/>
      <c r="Z56" s="76"/>
      <c r="AA56" s="76"/>
      <c r="AB56" s="76"/>
      <c r="AC56" s="76"/>
      <c r="AD56" s="76"/>
      <c r="AE56" s="76"/>
      <c r="AF56" s="76"/>
      <c r="AG56" s="76"/>
      <c r="AH56" s="76"/>
      <c r="AI56" s="76"/>
    </row>
    <row r="57" spans="1:49" s="27" customFormat="1" ht="15">
      <c r="A57" s="36"/>
      <c r="B57" s="47" t="s">
        <v>60</v>
      </c>
      <c r="C57" s="80">
        <f>D30+(C55-1)*C49</f>
        <v>121289.42407310088</v>
      </c>
      <c r="D57" s="36" t="s">
        <v>7</v>
      </c>
      <c r="E57" s="51"/>
      <c r="F57" s="47" t="s">
        <v>60</v>
      </c>
      <c r="G57" s="80">
        <f>D30+(G55-1)*C49</f>
        <v>137405.19370234123</v>
      </c>
      <c r="H57" s="36" t="s">
        <v>7</v>
      </c>
      <c r="I57" s="36"/>
      <c r="J57" s="36"/>
      <c r="K57" s="36"/>
      <c r="L57" s="30"/>
      <c r="M57" s="29"/>
      <c r="N57" s="29"/>
      <c r="O57" s="29"/>
      <c r="P57" s="29"/>
      <c r="Q57" s="29"/>
      <c r="R57" s="29"/>
      <c r="S57" s="29"/>
      <c r="T57" s="29"/>
      <c r="U57" s="34"/>
      <c r="V57" s="34"/>
      <c r="W57" s="34"/>
      <c r="X57" s="34"/>
      <c r="Z57" s="76"/>
      <c r="AA57" s="76"/>
      <c r="AB57" s="76"/>
      <c r="AC57" s="76"/>
      <c r="AD57" s="76"/>
      <c r="AE57" s="76"/>
      <c r="AF57" s="76"/>
      <c r="AG57" s="76"/>
      <c r="AH57" s="76"/>
      <c r="AI57" s="76"/>
    </row>
    <row r="58" spans="1:49" s="27" customFormat="1">
      <c r="A58" s="36"/>
      <c r="C58" s="80"/>
      <c r="D58" s="36"/>
      <c r="E58" s="36"/>
      <c r="F58" s="36"/>
      <c r="G58" s="80"/>
      <c r="H58" s="36"/>
      <c r="I58" s="36"/>
      <c r="J58" s="36"/>
      <c r="K58" s="36"/>
      <c r="L58" s="30"/>
      <c r="M58" s="29"/>
      <c r="N58" s="29"/>
      <c r="O58" s="29"/>
      <c r="P58" s="29"/>
      <c r="Q58" s="29"/>
      <c r="R58" s="29"/>
      <c r="S58" s="29"/>
      <c r="T58" s="29"/>
      <c r="U58" s="34"/>
      <c r="V58" s="34"/>
      <c r="W58" s="34"/>
      <c r="X58" s="34"/>
      <c r="Z58" s="76"/>
      <c r="AA58" s="76"/>
      <c r="AB58" s="76"/>
      <c r="AC58" s="76"/>
      <c r="AD58" s="76"/>
      <c r="AE58" s="76"/>
      <c r="AF58" s="76"/>
      <c r="AG58" s="76"/>
      <c r="AH58" s="76"/>
      <c r="AI58" s="76"/>
    </row>
    <row r="59" spans="1:49" s="27" customFormat="1">
      <c r="A59" s="36"/>
      <c r="B59" s="92"/>
      <c r="C59" s="80"/>
      <c r="D59" s="37"/>
      <c r="E59" s="37"/>
      <c r="F59" s="93" t="s">
        <v>75</v>
      </c>
      <c r="G59" s="80"/>
      <c r="H59" s="37"/>
      <c r="I59" s="37"/>
      <c r="J59" s="37"/>
      <c r="K59" s="36"/>
      <c r="L59" s="30"/>
      <c r="M59" s="29"/>
      <c r="N59" s="29"/>
      <c r="O59" s="29"/>
      <c r="P59" s="29"/>
      <c r="Q59" s="29"/>
      <c r="R59" s="29"/>
      <c r="S59" s="29"/>
      <c r="T59" s="29"/>
      <c r="U59" s="34"/>
      <c r="V59" s="34"/>
      <c r="W59" s="34"/>
      <c r="X59" s="34"/>
      <c r="Z59" s="76"/>
      <c r="AA59" s="76"/>
      <c r="AB59" s="76"/>
      <c r="AC59" s="76"/>
      <c r="AD59" s="76"/>
      <c r="AE59" s="76"/>
      <c r="AF59" s="76"/>
      <c r="AG59" s="76"/>
      <c r="AH59" s="76"/>
      <c r="AI59" s="76"/>
    </row>
    <row r="60" spans="1:49" s="27" customFormat="1">
      <c r="A60" s="36"/>
      <c r="B60" s="37"/>
      <c r="C60" s="37"/>
      <c r="D60" s="37"/>
      <c r="E60" s="37"/>
      <c r="F60" s="103" t="s">
        <v>76</v>
      </c>
      <c r="G60" s="37"/>
      <c r="H60" s="37"/>
      <c r="I60" s="37"/>
      <c r="J60" s="37"/>
      <c r="K60" s="36"/>
      <c r="L60" s="30"/>
      <c r="M60" s="29"/>
      <c r="N60" s="29"/>
      <c r="O60" s="29"/>
      <c r="P60" s="29"/>
      <c r="Q60" s="29"/>
      <c r="R60" s="29"/>
      <c r="S60" s="29"/>
      <c r="T60" s="29"/>
      <c r="U60" s="34"/>
      <c r="V60" s="34"/>
      <c r="W60" s="34"/>
      <c r="X60" s="34"/>
      <c r="Z60" s="76"/>
      <c r="AA60" s="76"/>
      <c r="AB60" s="76"/>
      <c r="AC60" s="76"/>
      <c r="AD60" s="76"/>
      <c r="AE60" s="76"/>
      <c r="AF60" s="76"/>
      <c r="AG60" s="76"/>
      <c r="AH60" s="76"/>
      <c r="AI60" s="76"/>
    </row>
    <row r="61" spans="1:49" s="31" customFormat="1">
      <c r="L61" s="25"/>
      <c r="M61" s="29"/>
      <c r="N61" s="29"/>
      <c r="O61" s="29"/>
      <c r="P61" s="29"/>
      <c r="Q61" s="29"/>
      <c r="R61" s="29"/>
      <c r="S61" s="29"/>
      <c r="T61" s="29"/>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row>
    <row r="62" spans="1:49" s="31" customFormat="1">
      <c r="L62" s="25"/>
      <c r="M62" s="29"/>
      <c r="N62" s="29"/>
      <c r="O62" s="29"/>
      <c r="P62" s="29"/>
      <c r="Q62" s="29"/>
      <c r="R62" s="29"/>
      <c r="S62" s="29"/>
      <c r="T62" s="29"/>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row>
    <row r="63" spans="1:49" s="31" customFormat="1">
      <c r="L63" s="25"/>
      <c r="M63" s="29"/>
      <c r="N63" s="29"/>
      <c r="O63" s="29"/>
      <c r="P63" s="29"/>
      <c r="Q63" s="29"/>
      <c r="R63" s="29"/>
      <c r="S63" s="29"/>
      <c r="T63" s="29"/>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row>
    <row r="64" spans="1:49" s="31" customFormat="1">
      <c r="L64" s="25"/>
      <c r="M64" s="29"/>
      <c r="N64" s="29"/>
      <c r="O64" s="29"/>
      <c r="P64" s="29"/>
      <c r="Q64" s="29"/>
      <c r="R64" s="29"/>
      <c r="S64" s="29"/>
      <c r="T64" s="29"/>
    </row>
    <row r="65" spans="12:20" s="31" customFormat="1">
      <c r="L65" s="25"/>
      <c r="M65" s="29"/>
      <c r="N65" s="29"/>
      <c r="O65" s="29"/>
      <c r="P65" s="29"/>
      <c r="Q65" s="29"/>
      <c r="R65" s="29"/>
      <c r="S65" s="29"/>
      <c r="T65" s="29"/>
    </row>
    <row r="66" spans="12:20" s="31" customFormat="1">
      <c r="L66" s="25"/>
      <c r="M66" s="29"/>
      <c r="N66" s="29"/>
      <c r="O66" s="29"/>
      <c r="P66" s="29"/>
      <c r="Q66" s="29"/>
      <c r="R66" s="29"/>
      <c r="S66" s="29"/>
      <c r="T66" s="29"/>
    </row>
    <row r="67" spans="12:20" s="31" customFormat="1">
      <c r="L67" s="25"/>
      <c r="M67" s="29"/>
      <c r="N67" s="29"/>
      <c r="O67" s="29"/>
      <c r="P67" s="29"/>
      <c r="Q67" s="29"/>
      <c r="R67" s="29"/>
      <c r="S67" s="29"/>
      <c r="T67" s="29"/>
    </row>
  </sheetData>
  <mergeCells count="5">
    <mergeCell ref="B39:J40"/>
    <mergeCell ref="C45:J47"/>
    <mergeCell ref="B13:K13"/>
    <mergeCell ref="G52:H52"/>
    <mergeCell ref="G53:H53"/>
  </mergeCells>
  <hyperlinks>
    <hyperlink ref="F60" r:id="rId1"/>
    <hyperlink ref="B14" r:id="rId2"/>
    <hyperlink ref="B15" r:id="rId3"/>
    <hyperlink ref="G52:H52" r:id="rId4" display="AA-SM-001-000"/>
    <hyperlink ref="G53:H53" r:id="rId5" display="AA-SM-008-000"/>
    <hyperlink ref="B13:K13" r:id="rId6"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scale="99" orientation="portrait"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Sheet1</vt:lpstr>
      <vt:lpstr>'READ ME'!Print_Area</vt:lpstr>
      <vt:lpstr>Sheet1!Print_Area</vt:lpstr>
    </vt:vector>
  </TitlesOfParts>
  <Company>SINO SWEARIGEN AIRCRAFT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2009-05-13T18:34:02Z</cp:lastPrinted>
  <dcterms:created xsi:type="dcterms:W3CDTF">1997-03-26T02:52:36Z</dcterms:created>
  <dcterms:modified xsi:type="dcterms:W3CDTF">2016-08-31T11:01:51Z</dcterms:modified>
  <cp:category>Engineering Spreadsheets</cp:category>
</cp:coreProperties>
</file>