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0932" yWindow="-12" windowWidth="14292" windowHeight="12168" tabRatio="841" activeTab="1"/>
  </bookViews>
  <sheets>
    <sheet name="READ ME" sheetId="25" r:id="rId1"/>
    <sheet name="Sheet1" sheetId="23" r:id="rId2"/>
  </sheets>
  <externalReferences>
    <externalReference r:id="rId3"/>
  </externalReferences>
  <definedNames>
    <definedName name="_xlnm.Print_Area" localSheetId="0">'READ ME'!$A$8:$K$62</definedName>
    <definedName name="_xlnm.Print_Area" localSheetId="1">Sheet1!$A$8:$K$61</definedName>
    <definedName name="sencount" hidden="1">1</definedName>
  </definedNames>
  <calcPr calcId="171027" iterate="1" iterateCount="10"/>
</workbook>
</file>

<file path=xl/calcChain.xml><?xml version="1.0" encoding="utf-8"?>
<calcChain xmlns="http://schemas.openxmlformats.org/spreadsheetml/2006/main">
  <c r="C12" i="25" l="1"/>
  <c r="B12" i="23" l="1"/>
  <c r="F11" i="23"/>
  <c r="L10" i="23"/>
  <c r="F10" i="23"/>
  <c r="J9" i="23"/>
  <c r="F9" i="23"/>
  <c r="J8" i="23"/>
  <c r="F8" i="23"/>
  <c r="X7" i="23"/>
  <c r="X6" i="23"/>
  <c r="X5" i="23"/>
  <c r="X4" i="23"/>
  <c r="X3" i="23"/>
  <c r="X2" i="23"/>
  <c r="X1" i="23"/>
  <c r="G1" i="23" s="1"/>
  <c r="J10" i="23" l="1"/>
  <c r="C38" i="23" l="1"/>
  <c r="C39" i="23" l="1"/>
  <c r="C50" i="23" l="1"/>
  <c r="C47" i="23"/>
  <c r="C51" i="23" l="1"/>
  <c r="C58" i="23" s="1"/>
  <c r="C57" i="23"/>
  <c r="G58" i="23" l="1"/>
  <c r="G57" i="23"/>
</calcChain>
</file>

<file path=xl/sharedStrings.xml><?xml version="1.0" encoding="utf-8"?>
<sst xmlns="http://schemas.openxmlformats.org/spreadsheetml/2006/main" count="131" uniqueCount="83">
  <si>
    <t>Date:</t>
  </si>
  <si>
    <t>L</t>
  </si>
  <si>
    <t>ST</t>
  </si>
  <si>
    <t>G</t>
  </si>
  <si>
    <t>LT</t>
  </si>
  <si>
    <t/>
  </si>
  <si>
    <t xml:space="preserve"> </t>
  </si>
  <si>
    <t>psi</t>
  </si>
  <si>
    <t>Elongation</t>
  </si>
  <si>
    <t>Primary</t>
  </si>
  <si>
    <t>Secondary</t>
  </si>
  <si>
    <t>m =</t>
  </si>
  <si>
    <t>k =</t>
  </si>
  <si>
    <t>Plastic Bending Allowables</t>
  </si>
  <si>
    <t>Rectangular Section</t>
  </si>
  <si>
    <t>Circular Section</t>
  </si>
  <si>
    <t>R. Abbott</t>
  </si>
  <si>
    <t>Revision:</t>
  </si>
  <si>
    <t>All Strength Data is A-basis</t>
  </si>
  <si>
    <t>Author:</t>
  </si>
  <si>
    <t>Check:</t>
  </si>
  <si>
    <t>Report:</t>
  </si>
  <si>
    <t>Section:</t>
  </si>
  <si>
    <t>Document Number:</t>
  </si>
  <si>
    <t>Revision Level :</t>
  </si>
  <si>
    <t>Page:</t>
  </si>
  <si>
    <t>AA-SM-000-002</t>
  </si>
  <si>
    <t>Reference MMPDS-01, 9.8.4.2:</t>
  </si>
  <si>
    <t>Assuming linear strain from up to ultimate failure both stress distributions through the thickness yield the same moment about the horizontal axis when:</t>
  </si>
  <si>
    <t>in/in</t>
  </si>
  <si>
    <t>Ref Bruhn C3.4 - Cozzone method:</t>
  </si>
  <si>
    <t>=</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</si>
  <si>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</si>
  <si>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</si>
  <si>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</si>
  <si>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</si>
  <si>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</si>
  <si>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</si>
  <si>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</si>
  <si>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</si>
  <si>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</si>
  <si>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</si>
  <si>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</si>
  <si>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</si>
  <si>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</si>
  <si>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</si>
  <si>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</si>
  <si>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</si>
  <si>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</si>
  <si>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</si>
  <si>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</si>
  <si>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</si>
  <si>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</si>
  <si>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</si>
  <si>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</si>
  <si>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r>
      <t>F</t>
    </r>
    <r>
      <rPr>
        <vertAlign val="subscript"/>
        <sz val="10"/>
        <rFont val="Calibri"/>
        <family val="2"/>
        <scheme val="minor"/>
      </rPr>
      <t>tu</t>
    </r>
  </si>
  <si>
    <r>
      <t>E</t>
    </r>
    <r>
      <rPr>
        <vertAlign val="subscript"/>
        <sz val="10"/>
        <rFont val="Calibri"/>
        <family val="2"/>
        <scheme val="minor"/>
      </rPr>
      <t>t</t>
    </r>
  </si>
  <si>
    <r>
      <t>F</t>
    </r>
    <r>
      <rPr>
        <vertAlign val="subscript"/>
        <sz val="10"/>
        <rFont val="Calibri"/>
        <family val="2"/>
        <scheme val="minor"/>
      </rPr>
      <t>ty</t>
    </r>
  </si>
  <si>
    <r>
      <t>E</t>
    </r>
    <r>
      <rPr>
        <vertAlign val="subscript"/>
        <sz val="10"/>
        <rFont val="Calibri"/>
        <family val="2"/>
        <scheme val="minor"/>
      </rPr>
      <t>c</t>
    </r>
  </si>
  <si>
    <r>
      <t>e'</t>
    </r>
    <r>
      <rPr>
        <vertAlign val="subscript"/>
        <sz val="10"/>
        <rFont val="Calibri"/>
        <family val="2"/>
        <scheme val="minor"/>
      </rPr>
      <t>u</t>
    </r>
    <r>
      <rPr>
        <sz val="10"/>
        <rFont val="Calibri"/>
        <family val="2"/>
        <scheme val="minor"/>
      </rPr>
      <t xml:space="preserve"> =</t>
    </r>
  </si>
  <si>
    <r>
      <t>f</t>
    </r>
    <r>
      <rPr>
        <vertAlign val="subscript"/>
        <sz val="10"/>
        <rFont val="Calibri"/>
        <family val="2"/>
        <scheme val="minor"/>
      </rPr>
      <t>o</t>
    </r>
    <r>
      <rPr>
        <sz val="10"/>
        <rFont val="Calibri"/>
        <family val="2"/>
        <scheme val="minor"/>
      </rPr>
      <t>/f</t>
    </r>
    <r>
      <rPr>
        <vertAlign val="subscript"/>
        <sz val="10"/>
        <rFont val="Calibri"/>
        <family val="2"/>
        <scheme val="minor"/>
      </rPr>
      <t>m</t>
    </r>
    <r>
      <rPr>
        <sz val="10"/>
        <rFont val="Calibri"/>
        <family val="2"/>
        <scheme val="minor"/>
      </rPr>
      <t xml:space="preserve"> =</t>
    </r>
  </si>
  <si>
    <r>
      <t>f</t>
    </r>
    <r>
      <rPr>
        <vertAlign val="subscript"/>
        <sz val="10"/>
        <rFont val="Calibri"/>
        <family val="2"/>
        <scheme val="minor"/>
      </rPr>
      <t>o</t>
    </r>
    <r>
      <rPr>
        <sz val="10"/>
        <rFont val="Calibri"/>
        <family val="2"/>
        <scheme val="minor"/>
      </rPr>
      <t xml:space="preserve"> =</t>
    </r>
  </si>
  <si>
    <r>
      <t>F</t>
    </r>
    <r>
      <rPr>
        <vertAlign val="subscript"/>
        <sz val="10"/>
        <rFont val="Calibri"/>
        <family val="2"/>
        <scheme val="minor"/>
      </rPr>
      <t>bm</t>
    </r>
    <r>
      <rPr>
        <sz val="10"/>
        <rFont val="Calibri"/>
        <family val="2"/>
        <scheme val="minor"/>
      </rPr>
      <t xml:space="preserve"> =</t>
    </r>
  </si>
  <si>
    <t>Modified Cozzone Method</t>
  </si>
  <si>
    <t>STANDARD SPREADSHEET METHOD</t>
  </si>
  <si>
    <t>PLASTIC BENDING</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</si>
  <si>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</si>
  <si>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</si>
  <si>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</si>
  <si>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</si>
  <si>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</si>
  <si>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</si>
  <si>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</si>
  <si>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</si>
  <si>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</si>
  <si>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</si>
  <si>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</si>
  <si>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</si>
  <si>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</si>
  <si>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</si>
  <si>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http://www.xl-viking.com/download-free-trial/</t>
  </si>
  <si>
    <t>http://www.abbottaerospace.com/engineering-services</t>
  </si>
  <si>
    <t>http://www.abbottaerospace.com/subscribe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</si>
</sst>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
    <numFmt numFmtId="167" formatCode="000&quot; psi&quot;"/>
  </numFmts>
  <fonts count="23">
    <font>
      <sz val="10"/>
      <name val="Arial"/>
    </font>
    <font>
      <sz val="11"/>
      <color theme="1"/>
      <name val="Calibri"/>
      <family val="2"/>
      <scheme val="minor"/>
    </font>
    <font>
      <sz val="10"/>
      <name val="Arial"/>
      <family val="2"/>
    </font>
    <font>
      <sz val="12"/>
      <color indexed="8"/>
      <name val="Arial MT"/>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indexed="8"/>
      <name val="Calibri"/>
      <family val="2"/>
      <scheme val="minor"/>
    </font>
    <font>
      <b/>
      <sz val="10"/>
      <color indexed="8"/>
      <name val="Calibri"/>
      <family val="2"/>
      <scheme val="minor"/>
    </font>
    <font>
      <b/>
      <sz val="10"/>
      <color indexed="10"/>
      <name val="Calibri"/>
      <family val="2"/>
      <scheme val="minor"/>
    </font>
    <font>
      <vertAlign val="subscript"/>
      <sz val="10"/>
      <name val="Calibri"/>
      <family val="2"/>
      <scheme val="minor"/>
    </font>
    <font>
      <sz val="10"/>
      <color rgb="FF0000CC"/>
      <name val="Calibri"/>
      <family val="2"/>
      <scheme val="minor"/>
    </font>
    <font>
      <sz val="10"/>
      <color rgb="FF0000FF"/>
      <name val="Calibri"/>
      <family val="2"/>
      <scheme val="minor"/>
    </font>
    <font>
      <u/>
      <sz val="10"/>
      <name val="Calibri"/>
      <family val="2"/>
      <scheme val="minor"/>
    </font>
    <font>
      <b/>
      <i/>
      <sz val="10"/>
      <name val="Calibri"/>
      <family val="2"/>
      <scheme val="minor"/>
    </font>
    <font>
      <i/>
      <u/>
      <sz val="10"/>
      <color theme="10"/>
      <name val="Calibri"/>
      <family val="2"/>
    </font>
    <font>
      <u/>
      <sz val="10"/>
      <color theme="10"/>
      <name val="Calibri"/>
      <family val="2"/>
      <scheme val="minor"/>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3" fillId="0" borderId="0"/>
    <xf numFmtId="0" fontId="2" fillId="0" borderId="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cellStyleXfs>
  <cellXfs count="116">
    <xf numFmtId="0" fontId="0" fillId="0" borderId="0" xfId="0"/>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4"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3" xfId="3" applyFont="1" applyBorder="1" applyAlignment="1">
      <alignment horizontal="center"/>
    </xf>
    <xf numFmtId="14" fontId="5" fillId="0" borderId="0" xfId="3" quotePrefix="1" applyNumberFormat="1" applyFont="1" applyProtection="1">
      <protection locked="0"/>
    </xf>
    <xf numFmtId="0" fontId="4" fillId="0" borderId="3" xfId="4" applyFont="1" applyBorder="1" applyAlignment="1">
      <alignment horizontal="center"/>
    </xf>
    <xf numFmtId="1" fontId="4" fillId="0" borderId="3"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10" fillId="0" borderId="0" xfId="3" applyFont="1"/>
    <xf numFmtId="0" fontId="4" fillId="0" borderId="0" xfId="3" applyFont="1" applyBorder="1" applyAlignment="1"/>
    <xf numFmtId="0" fontId="10" fillId="0" borderId="0" xfId="3" applyFont="1" applyBorder="1" applyAlignment="1"/>
    <xf numFmtId="0" fontId="4" fillId="0" borderId="0" xfId="2" applyFont="1"/>
    <xf numFmtId="1" fontId="4" fillId="0" borderId="0" xfId="0" applyNumberFormat="1" applyFont="1" applyAlignment="1">
      <alignment horizontal="center"/>
    </xf>
    <xf numFmtId="0" fontId="4" fillId="0" borderId="0" xfId="0" applyFont="1" applyAlignment="1">
      <alignment horizontal="center"/>
    </xf>
    <xf numFmtId="0" fontId="4" fillId="0" borderId="0" xfId="0" applyFont="1"/>
    <xf numFmtId="0" fontId="4" fillId="0" borderId="3" xfId="2" applyFont="1" applyBorder="1" applyAlignment="1">
      <alignment horizontal="center"/>
    </xf>
    <xf numFmtId="0" fontId="4" fillId="0" borderId="0" xfId="2" applyFont="1" applyAlignment="1">
      <alignment horizontal="center"/>
    </xf>
    <xf numFmtId="0" fontId="4" fillId="0" borderId="0" xfId="0" applyFont="1" applyBorder="1"/>
    <xf numFmtId="164" fontId="4" fillId="0" borderId="0" xfId="0" applyNumberFormat="1" applyFont="1" applyAlignment="1">
      <alignment horizontal="center"/>
    </xf>
    <xf numFmtId="0" fontId="4" fillId="0" borderId="0" xfId="0" applyFont="1" applyAlignment="1"/>
    <xf numFmtId="0" fontId="4" fillId="0" borderId="0" xfId="0" applyFont="1" applyBorder="1" applyAlignment="1">
      <alignment horizontal="center"/>
    </xf>
    <xf numFmtId="0" fontId="6" fillId="0" borderId="0" xfId="0" applyFont="1" applyBorder="1" applyAlignment="1" applyProtection="1">
      <alignment horizontal="right"/>
      <protection locked="0"/>
    </xf>
    <xf numFmtId="0" fontId="4" fillId="0" borderId="0" xfId="0" applyFont="1" applyBorder="1" applyProtection="1">
      <protection locked="0"/>
    </xf>
    <xf numFmtId="0" fontId="6" fillId="0" borderId="0" xfId="0" applyFont="1" applyBorder="1" applyProtection="1">
      <protection locked="0"/>
    </xf>
    <xf numFmtId="0" fontId="4" fillId="0" borderId="0" xfId="0" applyFont="1" applyBorder="1" applyAlignment="1" applyProtection="1">
      <protection locked="0"/>
    </xf>
    <xf numFmtId="0" fontId="4" fillId="0" borderId="0" xfId="0" applyFont="1" applyProtection="1">
      <protection locked="0"/>
    </xf>
    <xf numFmtId="0" fontId="4" fillId="0" borderId="0" xfId="0" applyFont="1" applyBorder="1" applyAlignment="1" applyProtection="1">
      <alignment horizontal="left"/>
      <protection locked="0"/>
    </xf>
    <xf numFmtId="0" fontId="13" fillId="0" borderId="0" xfId="1" applyFont="1" applyBorder="1" applyProtection="1">
      <protection locked="0"/>
    </xf>
    <xf numFmtId="0" fontId="4" fillId="0" borderId="0" xfId="0" applyFont="1" applyBorder="1" applyAlignment="1" applyProtection="1">
      <alignment horizontal="center"/>
      <protection locked="0"/>
    </xf>
    <xf numFmtId="0" fontId="14" fillId="0" borderId="0" xfId="1" applyFont="1" applyBorder="1" applyProtection="1">
      <protection locked="0"/>
    </xf>
    <xf numFmtId="0" fontId="4" fillId="0" borderId="0" xfId="0" applyFont="1" applyFill="1" applyBorder="1" applyAlignment="1" applyProtection="1">
      <alignment horizontal="center"/>
      <protection locked="0"/>
    </xf>
    <xf numFmtId="0" fontId="15" fillId="0" borderId="0" xfId="0" applyFont="1" applyBorder="1" applyAlignment="1" applyProtection="1">
      <alignment horizontal="center"/>
      <protection locked="0"/>
    </xf>
    <xf numFmtId="0" fontId="4" fillId="0" borderId="0" xfId="0" applyFont="1" applyBorder="1" applyAlignment="1" applyProtection="1">
      <alignment horizontal="right" shrinkToFit="1"/>
      <protection locked="0"/>
    </xf>
    <xf numFmtId="0" fontId="4" fillId="0" borderId="0" xfId="0" applyFont="1" applyBorder="1" applyAlignment="1" applyProtection="1">
      <alignment horizontal="right"/>
      <protection locked="0"/>
    </xf>
    <xf numFmtId="166" fontId="4" fillId="0" borderId="0" xfId="0" applyNumberFormat="1" applyFont="1" applyBorder="1" applyAlignment="1" applyProtection="1">
      <alignment horizontal="left"/>
      <protection locked="0"/>
    </xf>
    <xf numFmtId="0" fontId="11" fillId="0" borderId="0" xfId="0" applyFont="1" applyBorder="1" applyProtection="1">
      <protection locked="0"/>
    </xf>
    <xf numFmtId="167" fontId="4" fillId="0" borderId="0" xfId="0" applyNumberFormat="1" applyFont="1" applyBorder="1" applyAlignment="1" applyProtection="1">
      <alignment horizontal="left"/>
      <protection locked="0"/>
    </xf>
    <xf numFmtId="0" fontId="4" fillId="0" borderId="0" xfId="0" applyFont="1" applyAlignment="1" applyProtection="1">
      <alignment horizontal="center"/>
      <protection locked="0"/>
    </xf>
    <xf numFmtId="0" fontId="4" fillId="0" borderId="15" xfId="0" applyFont="1" applyBorder="1" applyAlignment="1" applyProtection="1">
      <alignment horizontal="right"/>
      <protection locked="0"/>
    </xf>
    <xf numFmtId="0" fontId="4" fillId="0" borderId="6" xfId="0" applyFont="1" applyBorder="1" applyProtection="1">
      <protection locked="0"/>
    </xf>
    <xf numFmtId="0" fontId="17" fillId="0" borderId="4" xfId="0" applyFont="1" applyBorder="1" applyProtection="1">
      <protection locked="0"/>
    </xf>
    <xf numFmtId="0" fontId="4" fillId="0" borderId="7" xfId="0" applyFont="1" applyBorder="1" applyProtection="1">
      <protection locked="0"/>
    </xf>
    <xf numFmtId="0" fontId="4" fillId="0" borderId="11" xfId="0" applyFont="1" applyBorder="1" applyAlignment="1" applyProtection="1">
      <alignment horizontal="right"/>
      <protection locked="0"/>
    </xf>
    <xf numFmtId="0" fontId="4" fillId="0" borderId="12" xfId="0" applyFont="1" applyBorder="1" applyProtection="1">
      <protection locked="0"/>
    </xf>
    <xf numFmtId="0" fontId="17" fillId="0" borderId="13" xfId="0" applyFont="1" applyBorder="1" applyProtection="1">
      <protection locked="0"/>
    </xf>
    <xf numFmtId="0" fontId="4" fillId="0" borderId="14" xfId="0" applyFont="1" applyBorder="1" applyProtection="1">
      <protection locked="0"/>
    </xf>
    <xf numFmtId="0" fontId="4" fillId="0" borderId="1" xfId="0" applyFont="1" applyBorder="1" applyAlignment="1" applyProtection="1">
      <alignment horizontal="right"/>
      <protection locked="0"/>
    </xf>
    <xf numFmtId="0" fontId="17" fillId="0" borderId="3" xfId="0" applyFont="1" applyBorder="1" applyProtection="1">
      <protection locked="0"/>
    </xf>
    <xf numFmtId="0" fontId="4" fillId="0" borderId="2" xfId="0" applyFont="1" applyBorder="1" applyProtection="1">
      <protection locked="0"/>
    </xf>
    <xf numFmtId="0" fontId="4" fillId="0" borderId="8" xfId="0" applyFont="1" applyBorder="1" applyAlignment="1" applyProtection="1">
      <alignment horizontal="right"/>
      <protection locked="0"/>
    </xf>
    <xf numFmtId="0" fontId="4" fillId="0" borderId="5" xfId="0" applyFont="1" applyBorder="1" applyProtection="1">
      <protection locked="0"/>
    </xf>
    <xf numFmtId="0" fontId="17" fillId="0" borderId="9" xfId="0" applyFont="1" applyBorder="1" applyProtection="1">
      <protection locked="0"/>
    </xf>
    <xf numFmtId="0" fontId="4" fillId="0" borderId="10" xfId="0" applyFont="1" applyBorder="1" applyProtection="1">
      <protection locked="0"/>
    </xf>
    <xf numFmtId="0" fontId="18" fillId="0" borderId="9" xfId="0" applyFont="1" applyBorder="1" applyProtection="1">
      <protection locked="0"/>
    </xf>
    <xf numFmtId="165" fontId="4" fillId="0" borderId="0" xfId="0" applyNumberFormat="1" applyFont="1" applyBorder="1" applyAlignment="1" applyProtection="1">
      <alignment horizontal="right"/>
      <protection locked="0"/>
    </xf>
    <xf numFmtId="0" fontId="19" fillId="0" borderId="0" xfId="0" applyFont="1" applyBorder="1" applyProtection="1">
      <protection locked="0"/>
    </xf>
    <xf numFmtId="0" fontId="19" fillId="0" borderId="0" xfId="0" applyFont="1" applyBorder="1" applyAlignment="1" applyProtection="1">
      <alignment horizontal="center"/>
      <protection locked="0"/>
    </xf>
    <xf numFmtId="2" fontId="4" fillId="0" borderId="0" xfId="0" applyNumberFormat="1" applyFont="1" applyBorder="1" applyAlignment="1" applyProtection="1">
      <alignment horizontal="right"/>
      <protection locked="0"/>
    </xf>
    <xf numFmtId="166" fontId="6" fillId="0" borderId="0" xfId="0" applyNumberFormat="1" applyFont="1" applyBorder="1" applyProtection="1">
      <protection locked="0"/>
    </xf>
    <xf numFmtId="0" fontId="4" fillId="0" borderId="0" xfId="0" quotePrefix="1" applyFont="1" applyBorder="1" applyAlignment="1" applyProtection="1">
      <alignment horizontal="center"/>
      <protection locked="0"/>
    </xf>
    <xf numFmtId="0" fontId="4" fillId="0" borderId="0" xfId="0" applyFont="1" applyAlignment="1">
      <alignment vertical="top"/>
    </xf>
    <xf numFmtId="0" fontId="6" fillId="0" borderId="0" xfId="0" applyFont="1" applyBorder="1" applyAlignment="1" applyProtection="1">
      <alignment horizontal="left"/>
      <protection locked="0"/>
    </xf>
    <xf numFmtId="0" fontId="6" fillId="0" borderId="0" xfId="0" applyFont="1" applyAlignment="1" applyProtection="1">
      <alignment horizontal="left"/>
      <protection locked="0"/>
    </xf>
    <xf numFmtId="0" fontId="6" fillId="0" borderId="0" xfId="0" applyFont="1" applyAlignment="1">
      <alignment horizontal="left"/>
    </xf>
    <xf numFmtId="0" fontId="4" fillId="0" borderId="0" xfId="0" applyFont="1" applyAlignment="1">
      <alignment horizontal="right"/>
    </xf>
    <xf numFmtId="164" fontId="4" fillId="0" borderId="0" xfId="0" applyNumberFormat="1" applyFont="1" applyBorder="1" applyAlignment="1" applyProtection="1">
      <alignment horizontal="right"/>
      <protection locked="0"/>
    </xf>
    <xf numFmtId="166" fontId="4"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4" fillId="0" borderId="15" xfId="3" applyFont="1" applyBorder="1" applyAlignment="1">
      <alignment horizontal="center"/>
    </xf>
    <xf numFmtId="0" fontId="4" fillId="0" borderId="4" xfId="3" applyFont="1" applyBorder="1"/>
    <xf numFmtId="0" fontId="4" fillId="0" borderId="1" xfId="3" applyFont="1" applyBorder="1" applyAlignment="1">
      <alignment horizontal="center"/>
    </xf>
    <xf numFmtId="0" fontId="4" fillId="0" borderId="3" xfId="3" applyFont="1" applyBorder="1"/>
    <xf numFmtId="1" fontId="4" fillId="0" borderId="1" xfId="4" applyNumberFormat="1" applyFont="1" applyBorder="1" applyAlignment="1">
      <alignment horizontal="center"/>
    </xf>
    <xf numFmtId="0" fontId="4" fillId="0" borderId="3" xfId="0" applyFont="1" applyBorder="1" applyProtection="1"/>
    <xf numFmtId="0" fontId="4" fillId="0" borderId="0" xfId="0" applyFont="1" applyBorder="1" applyProtection="1"/>
    <xf numFmtId="0" fontId="4" fillId="0" borderId="3" xfId="0" applyFont="1" applyBorder="1" applyAlignment="1" applyProtection="1"/>
    <xf numFmtId="0" fontId="4" fillId="0" borderId="0" xfId="0" applyFont="1" applyBorder="1" applyAlignment="1" applyProtection="1"/>
    <xf numFmtId="0" fontId="4" fillId="0" borderId="0" xfId="0" applyFont="1" applyProtection="1"/>
    <xf numFmtId="0" fontId="17" fillId="0" borderId="0" xfId="0" applyFont="1" applyBorder="1" applyAlignment="1" applyProtection="1">
      <alignment horizontal="left"/>
      <protection locked="0"/>
    </xf>
    <xf numFmtId="0" fontId="6" fillId="0" borderId="0" xfId="0" applyFont="1" applyAlignment="1">
      <alignment horizontal="center"/>
    </xf>
    <xf numFmtId="0" fontId="20" fillId="0" borderId="0" xfId="0" applyFont="1" applyAlignment="1">
      <alignment horizontal="center"/>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6" fontId="4"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4" fillId="0" borderId="0" xfId="3" applyFont="1" applyBorder="1" applyAlignment="1">
      <alignment horizontal="left" vertical="top" wrapText="1"/>
    </xf>
    <xf numFmtId="0" fontId="12" fillId="0" borderId="0" xfId="5" applyBorder="1" applyAlignment="1" applyProtection="1">
      <alignment horizontal="center"/>
    </xf>
    <xf numFmtId="0" fontId="12" fillId="0" borderId="0" xfId="7" applyBorder="1" applyAlignment="1" applyProtection="1">
      <alignment horizontal="center"/>
    </xf>
    <xf numFmtId="0" fontId="12" fillId="0" borderId="0" xfId="7" applyBorder="1" applyAlignment="1" applyProtection="1">
      <alignment horizontal="center"/>
    </xf>
    <xf numFmtId="0" fontId="22" fillId="0" borderId="0" xfId="5" applyFont="1" applyBorder="1" applyAlignment="1" applyProtection="1">
      <alignment horizontal="center"/>
    </xf>
    <xf numFmtId="0" fontId="12" fillId="0" borderId="0" xfId="7" applyFont="1" applyBorder="1" applyAlignment="1" applyProtection="1">
      <alignment horizontal="center"/>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2" fillId="0" borderId="0" xfId="7" applyBorder="1" applyAlignment="1" applyProtection="1">
      <alignment horizontal="center"/>
    </xf>
    <xf numFmtId="0" fontId="4" fillId="0" borderId="0" xfId="0" applyFont="1" applyAlignment="1">
      <alignment horizontal="left" vertical="top" wrapText="1"/>
    </xf>
    <xf numFmtId="0" fontId="4" fillId="0" borderId="0" xfId="0" applyFont="1" applyAlignment="1">
      <alignment horizontal="left" wrapText="1"/>
    </xf>
  </cellXfs>
  <cellStyles count="8">
    <cellStyle name="Hyperlink" xfId="5" builtinId="8"/>
    <cellStyle name="Hyperlink 2" xfId="7"/>
    <cellStyle name="Normal" xfId="0" builtinId="0"/>
    <cellStyle name="Normal 2" xfId="2"/>
    <cellStyle name="Normal 2 2" xfId="3"/>
    <cellStyle name="Normal 3" xfId="6"/>
    <cellStyle name="Normal 4" xfId="4"/>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hyperlink" Target="http://www.abbottaerospace.com/technical-library/donate/" TargetMode="External"/><Relationship Id="rId3" Type="http://schemas.openxmlformats.org/officeDocument/2006/relationships/image" Target="../media/image6.emf"/><Relationship Id="rId7" Type="http://schemas.openxmlformats.org/officeDocument/2006/relationships/image" Target="../media/image1.png"/><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hyperlink" Target="http://www.abbottaerospace.com/" TargetMode="External"/><Relationship Id="rId5" Type="http://schemas.openxmlformats.org/officeDocument/2006/relationships/image" Target="../media/image8.emf"/><Relationship Id="rId4" Type="http://schemas.openxmlformats.org/officeDocument/2006/relationships/image" Target="../media/image7.emf"/><Relationship Id="rId9"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14</xdr:row>
      <xdr:rowOff>99622</xdr:rowOff>
    </xdr:from>
    <xdr:to>
      <xdr:col>9</xdr:col>
      <xdr:colOff>38099</xdr:colOff>
      <xdr:row>23</xdr:row>
      <xdr:rowOff>22412</xdr:rowOff>
    </xdr:to>
    <xdr:pic>
      <xdr:nvPicPr>
        <xdr:cNvPr id="119842" name="Picture 34"/>
        <xdr:cNvPicPr>
          <a:picLocks noChangeAspect="1" noChangeArrowheads="1"/>
        </xdr:cNvPicPr>
      </xdr:nvPicPr>
      <xdr:blipFill>
        <a:blip xmlns:r="http://schemas.openxmlformats.org/officeDocument/2006/relationships" r:embed="rId1" cstate="print">
          <a:grayscl/>
          <a:lum bright="11000"/>
        </a:blip>
        <a:srcRect/>
        <a:stretch>
          <a:fillRect/>
        </a:stretch>
      </xdr:blipFill>
      <xdr:spPr bwMode="auto">
        <a:xfrm>
          <a:off x="1219200" y="3090472"/>
          <a:ext cx="4305299" cy="1376753"/>
        </a:xfrm>
        <a:prstGeom prst="rect">
          <a:avLst/>
        </a:prstGeom>
        <a:noFill/>
      </xdr:spPr>
    </xdr:pic>
    <xdr:clientData/>
  </xdr:twoCellAnchor>
  <xdr:twoCellAnchor editAs="oneCell">
    <xdr:from>
      <xdr:col>1</xdr:col>
      <xdr:colOff>161466</xdr:colOff>
      <xdr:row>24</xdr:row>
      <xdr:rowOff>73647</xdr:rowOff>
    </xdr:from>
    <xdr:to>
      <xdr:col>3</xdr:col>
      <xdr:colOff>280147</xdr:colOff>
      <xdr:row>28</xdr:row>
      <xdr:rowOff>38100</xdr:rowOff>
    </xdr:to>
    <xdr:pic>
      <xdr:nvPicPr>
        <xdr:cNvPr id="119843" name="Picture 35"/>
        <xdr:cNvPicPr>
          <a:picLocks noChangeAspect="1" noChangeArrowheads="1"/>
        </xdr:cNvPicPr>
      </xdr:nvPicPr>
      <xdr:blipFill>
        <a:blip xmlns:r="http://schemas.openxmlformats.org/officeDocument/2006/relationships" r:embed="rId2" cstate="print">
          <a:grayscl/>
          <a:lum bright="7000"/>
        </a:blip>
        <a:srcRect/>
        <a:stretch>
          <a:fillRect/>
        </a:stretch>
      </xdr:blipFill>
      <xdr:spPr bwMode="auto">
        <a:xfrm>
          <a:off x="766584" y="4589618"/>
          <a:ext cx="1328916" cy="591983"/>
        </a:xfrm>
        <a:prstGeom prst="rect">
          <a:avLst/>
        </a:prstGeom>
        <a:noFill/>
      </xdr:spPr>
    </xdr:pic>
    <xdr:clientData/>
  </xdr:twoCellAnchor>
  <xdr:twoCellAnchor editAs="oneCell">
    <xdr:from>
      <xdr:col>4</xdr:col>
      <xdr:colOff>66675</xdr:colOff>
      <xdr:row>23</xdr:row>
      <xdr:rowOff>151384</xdr:rowOff>
    </xdr:from>
    <xdr:to>
      <xdr:col>7</xdr:col>
      <xdr:colOff>0</xdr:colOff>
      <xdr:row>29</xdr:row>
      <xdr:rowOff>76201</xdr:rowOff>
    </xdr:to>
    <xdr:pic>
      <xdr:nvPicPr>
        <xdr:cNvPr id="119844" name="Picture 36"/>
        <xdr:cNvPicPr>
          <a:picLocks noChangeAspect="1" noChangeArrowheads="1"/>
        </xdr:cNvPicPr>
      </xdr:nvPicPr>
      <xdr:blipFill>
        <a:blip xmlns:r="http://schemas.openxmlformats.org/officeDocument/2006/relationships" r:embed="rId3" cstate="print">
          <a:grayscl/>
          <a:lum bright="9000"/>
        </a:blip>
        <a:srcRect/>
        <a:stretch>
          <a:fillRect/>
        </a:stretch>
      </xdr:blipFill>
      <xdr:spPr bwMode="auto">
        <a:xfrm>
          <a:off x="2505075" y="5104384"/>
          <a:ext cx="1762125" cy="896366"/>
        </a:xfrm>
        <a:prstGeom prst="rect">
          <a:avLst/>
        </a:prstGeom>
        <a:noFill/>
      </xdr:spPr>
    </xdr:pic>
    <xdr:clientData/>
  </xdr:twoCellAnchor>
  <xdr:twoCellAnchor editAs="oneCell">
    <xdr:from>
      <xdr:col>1</xdr:col>
      <xdr:colOff>0</xdr:colOff>
      <xdr:row>42</xdr:row>
      <xdr:rowOff>0</xdr:rowOff>
    </xdr:from>
    <xdr:to>
      <xdr:col>7</xdr:col>
      <xdr:colOff>466725</xdr:colOff>
      <xdr:row>45</xdr:row>
      <xdr:rowOff>104493</xdr:rowOff>
    </xdr:to>
    <xdr:pic>
      <xdr:nvPicPr>
        <xdr:cNvPr id="119845" name="Picture 37"/>
        <xdr:cNvPicPr>
          <a:picLocks noChangeAspect="1" noChangeArrowheads="1"/>
        </xdr:cNvPicPr>
      </xdr:nvPicPr>
      <xdr:blipFill>
        <a:blip xmlns:r="http://schemas.openxmlformats.org/officeDocument/2006/relationships" r:embed="rId4" cstate="print"/>
        <a:srcRect b="15817"/>
        <a:stretch>
          <a:fillRect/>
        </a:stretch>
      </xdr:blipFill>
      <xdr:spPr bwMode="auto">
        <a:xfrm>
          <a:off x="609600" y="7848600"/>
          <a:ext cx="4124325" cy="590270"/>
        </a:xfrm>
        <a:prstGeom prst="rect">
          <a:avLst/>
        </a:prstGeom>
        <a:noFill/>
      </xdr:spPr>
    </xdr:pic>
    <xdr:clientData/>
  </xdr:twoCellAnchor>
  <xdr:twoCellAnchor editAs="oneCell">
    <xdr:from>
      <xdr:col>4</xdr:col>
      <xdr:colOff>61157</xdr:colOff>
      <xdr:row>51</xdr:row>
      <xdr:rowOff>79736</xdr:rowOff>
    </xdr:from>
    <xdr:to>
      <xdr:col>6</xdr:col>
      <xdr:colOff>170804</xdr:colOff>
      <xdr:row>53</xdr:row>
      <xdr:rowOff>26309</xdr:rowOff>
    </xdr:to>
    <xdr:pic>
      <xdr:nvPicPr>
        <xdr:cNvPr id="119846" name="Picture 38"/>
        <xdr:cNvPicPr>
          <a:picLocks noChangeAspect="1" noChangeArrowheads="1"/>
        </xdr:cNvPicPr>
      </xdr:nvPicPr>
      <xdr:blipFill>
        <a:blip xmlns:r="http://schemas.openxmlformats.org/officeDocument/2006/relationships" r:embed="rId5" cstate="print"/>
        <a:srcRect/>
        <a:stretch>
          <a:fillRect/>
        </a:stretch>
      </xdr:blipFill>
      <xdr:spPr bwMode="auto">
        <a:xfrm>
          <a:off x="2481628" y="8327265"/>
          <a:ext cx="1319882" cy="260338"/>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52401"/>
          <a:ext cx="2525213" cy="630195"/>
          <a:chOff x="40822" y="1267641"/>
          <a:chExt cx="2570933" cy="630195"/>
        </a:xfrm>
      </xdr:grpSpPr>
      <xdr:pic>
        <xdr:nvPicPr>
          <xdr:cNvPr id="12" name="Picture 11">
            <a:hlinkClick xmlns:r="http://schemas.openxmlformats.org/officeDocument/2006/relationships" r:id="rId6"/>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8"/>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topLeftCell="A49" zoomScaleNormal="100" zoomScaleSheetLayoutView="100" workbookViewId="0">
      <selection activeCell="B57" sqref="B57:J59"/>
    </sheetView>
  </sheetViews>
  <sheetFormatPr defaultColWidth="9.109375" defaultRowHeight="15.6"/>
  <cols>
    <col min="1" max="2" width="9.109375" style="20"/>
    <col min="3" max="3" width="10.6640625" style="20" bestFit="1" customWidth="1"/>
    <col min="4" max="11" width="9.109375" style="20"/>
    <col min="12" max="12" width="5.44140625" style="5" customWidth="1"/>
    <col min="13" max="17" width="5.33203125" style="99" customWidth="1"/>
    <col min="18" max="19" width="5.33203125" style="100" customWidth="1"/>
    <col min="20" max="25" width="9.109375" style="102"/>
    <col min="26" max="16384" width="9.109375" style="20"/>
  </cols>
  <sheetData>
    <row r="1" spans="1:25" s="5" customFormat="1" ht="13.8">
      <c r="A1" s="1"/>
      <c r="B1" s="2" t="s">
        <v>19</v>
      </c>
      <c r="C1" s="3" t="s">
        <v>16</v>
      </c>
      <c r="D1" s="1"/>
      <c r="E1" s="1"/>
      <c r="F1" s="2" t="s">
        <v>32</v>
      </c>
      <c r="G1" s="4"/>
      <c r="H1" s="1"/>
      <c r="I1" s="1"/>
      <c r="J1" s="1"/>
      <c r="K1" s="1"/>
      <c r="M1" s="95"/>
      <c r="N1" s="95"/>
      <c r="O1" s="95"/>
      <c r="P1" s="95"/>
      <c r="Q1" s="95"/>
      <c r="R1" s="95"/>
      <c r="S1" s="95"/>
      <c r="T1" s="96"/>
      <c r="U1" s="96"/>
      <c r="V1" s="96"/>
      <c r="W1" s="97"/>
      <c r="X1" s="98"/>
      <c r="Y1" s="96"/>
    </row>
    <row r="2" spans="1:25" s="5" customFormat="1" ht="13.8">
      <c r="A2" s="1"/>
      <c r="B2" s="2" t="s">
        <v>20</v>
      </c>
      <c r="C2" s="3" t="s">
        <v>6</v>
      </c>
      <c r="D2" s="1"/>
      <c r="E2" s="1"/>
      <c r="F2" s="2" t="s">
        <v>21</v>
      </c>
      <c r="G2" s="3"/>
      <c r="H2" s="1"/>
      <c r="I2" s="1"/>
      <c r="J2" s="1"/>
      <c r="K2" s="1"/>
      <c r="M2" s="95"/>
      <c r="N2" s="95"/>
      <c r="O2" s="95"/>
      <c r="P2" s="95"/>
      <c r="Q2" s="95"/>
      <c r="R2" s="95"/>
      <c r="S2" s="95"/>
      <c r="T2" s="96"/>
      <c r="U2" s="96"/>
      <c r="V2" s="96"/>
      <c r="W2" s="97"/>
      <c r="X2" s="98"/>
      <c r="Y2" s="96"/>
    </row>
    <row r="3" spans="1:25" s="5" customFormat="1" ht="13.8">
      <c r="A3" s="1"/>
      <c r="B3" s="2" t="s">
        <v>0</v>
      </c>
      <c r="C3" s="10"/>
      <c r="D3" s="1"/>
      <c r="E3" s="1"/>
      <c r="F3" s="2" t="s">
        <v>17</v>
      </c>
      <c r="G3" s="3"/>
      <c r="H3" s="1"/>
      <c r="I3" s="1"/>
      <c r="J3" s="1"/>
      <c r="K3" s="1"/>
      <c r="M3" s="95"/>
      <c r="N3" s="95"/>
      <c r="O3" s="95"/>
      <c r="P3" s="95"/>
      <c r="Q3" s="95"/>
      <c r="R3" s="95"/>
      <c r="S3" s="95"/>
      <c r="T3" s="96"/>
      <c r="U3" s="96"/>
      <c r="V3" s="96"/>
      <c r="W3" s="97"/>
      <c r="X3" s="98"/>
      <c r="Y3" s="96"/>
    </row>
    <row r="4" spans="1:25" s="5" customFormat="1" ht="13.8">
      <c r="A4" s="1"/>
      <c r="B4" s="2" t="s">
        <v>45</v>
      </c>
      <c r="C4" s="4"/>
      <c r="D4" s="1"/>
      <c r="E4" s="1"/>
      <c r="F4" s="2" t="s">
        <v>46</v>
      </c>
      <c r="G4" s="3" t="s">
        <v>47</v>
      </c>
      <c r="H4" s="1"/>
      <c r="I4" s="1"/>
      <c r="J4" s="1"/>
      <c r="K4" s="1"/>
      <c r="M4" s="95"/>
      <c r="N4" s="95"/>
      <c r="O4" s="95"/>
      <c r="P4" s="95"/>
      <c r="Q4" s="99"/>
      <c r="R4" s="100"/>
      <c r="S4" s="100"/>
      <c r="T4" s="96"/>
      <c r="U4" s="96"/>
      <c r="V4" s="96"/>
      <c r="W4" s="97"/>
      <c r="X4" s="98"/>
      <c r="Y4" s="96"/>
    </row>
    <row r="5" spans="1:25" s="5" customFormat="1" ht="13.8">
      <c r="A5" s="1"/>
      <c r="B5" s="2" t="s">
        <v>48</v>
      </c>
      <c r="C5" s="4"/>
      <c r="D5" s="1"/>
      <c r="E5" s="2"/>
      <c r="F5" s="1"/>
      <c r="G5" s="1"/>
      <c r="H5" s="1"/>
      <c r="I5" s="1"/>
      <c r="J5" s="1"/>
      <c r="K5" s="1"/>
      <c r="M5" s="95"/>
      <c r="N5" s="95"/>
      <c r="O5" s="95"/>
      <c r="P5" s="95"/>
      <c r="Q5" s="99"/>
      <c r="R5" s="100"/>
      <c r="S5" s="100"/>
      <c r="T5" s="96"/>
      <c r="U5" s="96"/>
      <c r="V5" s="96"/>
      <c r="W5" s="97"/>
      <c r="X5" s="98"/>
      <c r="Y5" s="96"/>
    </row>
    <row r="6" spans="1:25" s="5" customFormat="1" ht="13.8">
      <c r="A6" s="1"/>
      <c r="B6" s="1" t="s">
        <v>22</v>
      </c>
      <c r="C6" s="13"/>
      <c r="D6" s="1"/>
      <c r="E6" s="1"/>
      <c r="F6" s="1"/>
      <c r="G6" s="1"/>
      <c r="H6" s="1"/>
      <c r="I6" s="1"/>
      <c r="J6" s="1"/>
      <c r="K6" s="1"/>
      <c r="M6" s="95"/>
      <c r="N6" s="95"/>
      <c r="O6" s="95"/>
      <c r="P6" s="95"/>
      <c r="Q6" s="99"/>
      <c r="R6" s="100"/>
      <c r="S6" s="100"/>
      <c r="T6" s="96"/>
      <c r="U6" s="96"/>
      <c r="V6" s="96"/>
      <c r="W6" s="97"/>
      <c r="X6" s="98"/>
      <c r="Y6" s="96"/>
    </row>
    <row r="7" spans="1:25" s="5" customFormat="1" ht="13.8">
      <c r="A7" s="1"/>
      <c r="B7" s="1"/>
      <c r="C7" s="1"/>
      <c r="D7" s="1"/>
      <c r="E7" s="1"/>
      <c r="F7" s="1"/>
      <c r="G7" s="1"/>
      <c r="H7" s="1"/>
      <c r="I7" s="1"/>
      <c r="J7" s="1"/>
      <c r="K7" s="1"/>
      <c r="M7" s="95"/>
      <c r="N7" s="95"/>
      <c r="O7" s="95"/>
      <c r="P7" s="95"/>
      <c r="Q7" s="99"/>
      <c r="R7" s="100"/>
      <c r="S7" s="100"/>
      <c r="T7" s="96"/>
      <c r="U7" s="96"/>
      <c r="V7" s="96"/>
      <c r="W7" s="97"/>
      <c r="X7" s="98"/>
      <c r="Y7" s="96"/>
    </row>
    <row r="8" spans="1:25" s="5" customFormat="1" ht="13.8">
      <c r="A8" s="14"/>
      <c r="E8" s="7"/>
      <c r="F8" s="8"/>
      <c r="H8" s="15"/>
      <c r="I8" s="7"/>
      <c r="J8" s="16"/>
      <c r="K8" s="17"/>
      <c r="L8" s="18"/>
      <c r="M8" s="95"/>
      <c r="N8" s="95"/>
      <c r="O8" s="95"/>
      <c r="P8" s="95"/>
      <c r="Q8" s="99"/>
      <c r="R8" s="100"/>
      <c r="S8" s="100"/>
      <c r="T8" s="96"/>
      <c r="U8" s="96"/>
      <c r="V8" s="96"/>
      <c r="W8" s="96"/>
      <c r="X8" s="96"/>
      <c r="Y8" s="96"/>
    </row>
    <row r="9" spans="1:25" s="5" customFormat="1" ht="13.8">
      <c r="E9" s="7"/>
      <c r="F9" s="15"/>
      <c r="H9" s="15"/>
      <c r="I9" s="7"/>
      <c r="J9" s="17"/>
      <c r="K9" s="17"/>
      <c r="L9" s="18"/>
      <c r="M9" s="95"/>
      <c r="N9" s="95"/>
      <c r="O9" s="95"/>
      <c r="P9" s="95"/>
      <c r="Q9" s="99"/>
      <c r="R9" s="100"/>
      <c r="S9" s="100"/>
      <c r="T9" s="96"/>
      <c r="U9" s="96"/>
      <c r="V9" s="96"/>
      <c r="W9" s="96"/>
      <c r="X9" s="96"/>
      <c r="Y9" s="96"/>
    </row>
    <row r="10" spans="1:25" s="5" customFormat="1" ht="13.8">
      <c r="E10" s="7"/>
      <c r="F10" s="15"/>
      <c r="H10" s="15"/>
      <c r="I10" s="7"/>
      <c r="J10" s="8"/>
      <c r="K10" s="15"/>
      <c r="L10" s="18"/>
      <c r="M10" s="95"/>
      <c r="N10" s="95"/>
      <c r="O10" s="95"/>
      <c r="P10" s="95"/>
      <c r="Q10" s="99"/>
      <c r="R10" s="100"/>
      <c r="S10" s="100"/>
      <c r="T10" s="96"/>
      <c r="U10" s="96"/>
      <c r="V10" s="96"/>
      <c r="W10" s="96"/>
      <c r="X10" s="96"/>
      <c r="Y10" s="96"/>
    </row>
    <row r="11" spans="1:25" s="5" customFormat="1" ht="13.8">
      <c r="E11" s="7"/>
      <c r="F11" s="15"/>
      <c r="I11" s="19"/>
      <c r="J11" s="8"/>
      <c r="M11" s="95"/>
      <c r="N11" s="95"/>
      <c r="O11" s="95"/>
      <c r="P11" s="95"/>
      <c r="Q11" s="95"/>
      <c r="R11" s="95"/>
      <c r="S11" s="95"/>
      <c r="T11" s="96"/>
      <c r="U11" s="96"/>
      <c r="V11" s="96"/>
      <c r="W11" s="96"/>
      <c r="X11" s="96"/>
      <c r="Y11" s="96"/>
    </row>
    <row r="12" spans="1:25">
      <c r="C12" s="21" t="str">
        <f>G4</f>
        <v>IMPORTANT INFORMATION</v>
      </c>
      <c r="M12" s="95"/>
      <c r="N12" s="95"/>
      <c r="O12" s="95"/>
      <c r="P12" s="95"/>
      <c r="Q12" s="101"/>
      <c r="R12" s="101"/>
      <c r="S12" s="101"/>
    </row>
    <row r="13" spans="1:25" s="5" customFormat="1" ht="13.8">
      <c r="M13" s="95"/>
      <c r="N13" s="95"/>
      <c r="O13" s="95"/>
      <c r="P13" s="95"/>
      <c r="Q13" s="95"/>
      <c r="R13" s="95"/>
      <c r="S13" s="95"/>
      <c r="T13" s="96"/>
      <c r="U13" s="96"/>
      <c r="V13" s="96"/>
      <c r="W13" s="96"/>
      <c r="X13" s="96"/>
      <c r="Y13" s="96"/>
    </row>
    <row r="14" spans="1:25" s="5" customFormat="1" ht="13.8">
      <c r="B14" s="22" t="s">
        <v>52</v>
      </c>
      <c r="M14" s="95"/>
      <c r="N14" s="95"/>
      <c r="O14" s="95"/>
      <c r="P14" s="95"/>
      <c r="Q14" s="95"/>
      <c r="R14" s="95"/>
      <c r="S14" s="95"/>
      <c r="T14" s="96"/>
      <c r="U14" s="96"/>
      <c r="V14" s="96"/>
      <c r="W14" s="96"/>
      <c r="X14" s="96"/>
      <c r="Y14" s="96"/>
    </row>
    <row r="15" spans="1:25" s="5" customFormat="1" ht="13.8">
      <c r="A15" s="23"/>
      <c r="K15" s="23"/>
      <c r="M15" s="99"/>
      <c r="N15" s="99"/>
      <c r="O15" s="99"/>
      <c r="P15" s="99"/>
      <c r="Q15" s="99"/>
      <c r="R15" s="100"/>
      <c r="S15" s="100"/>
      <c r="T15" s="96"/>
      <c r="U15" s="96"/>
      <c r="V15" s="96"/>
      <c r="W15" s="96"/>
      <c r="X15" s="96"/>
      <c r="Y15" s="96"/>
    </row>
    <row r="16" spans="1:25" s="5" customFormat="1" ht="12.75" customHeight="1">
      <c r="B16" s="111" t="s">
        <v>68</v>
      </c>
      <c r="C16" s="111"/>
      <c r="D16" s="111"/>
      <c r="E16" s="111"/>
      <c r="F16" s="111"/>
      <c r="G16" s="111"/>
      <c r="H16" s="111"/>
      <c r="I16" s="111"/>
      <c r="J16" s="111"/>
      <c r="M16" s="99"/>
      <c r="N16" s="99"/>
      <c r="O16" s="99"/>
      <c r="P16" s="99"/>
      <c r="Q16" s="99"/>
      <c r="R16" s="100"/>
      <c r="S16" s="100"/>
      <c r="T16" s="96"/>
      <c r="U16" s="96"/>
      <c r="V16" s="96"/>
      <c r="W16" s="96"/>
      <c r="X16" s="96"/>
      <c r="Y16" s="96"/>
    </row>
    <row r="17" spans="1:25" s="5" customFormat="1" ht="13.8">
      <c r="B17" s="111"/>
      <c r="C17" s="111"/>
      <c r="D17" s="111"/>
      <c r="E17" s="111"/>
      <c r="F17" s="111"/>
      <c r="G17" s="111"/>
      <c r="H17" s="111"/>
      <c r="I17" s="111"/>
      <c r="J17" s="111"/>
      <c r="M17" s="99"/>
      <c r="N17" s="99"/>
      <c r="O17" s="99"/>
      <c r="P17" s="99"/>
      <c r="Q17" s="99"/>
      <c r="R17" s="100"/>
      <c r="S17" s="100"/>
      <c r="T17" s="96"/>
      <c r="U17" s="96"/>
      <c r="V17" s="96"/>
      <c r="W17" s="96"/>
      <c r="X17" s="96"/>
      <c r="Y17" s="96"/>
    </row>
    <row r="18" spans="1:25" s="5" customFormat="1" ht="13.8">
      <c r="B18" s="111"/>
      <c r="C18" s="111"/>
      <c r="D18" s="111"/>
      <c r="E18" s="111"/>
      <c r="F18" s="111"/>
      <c r="G18" s="111"/>
      <c r="H18" s="111"/>
      <c r="I18" s="111"/>
      <c r="J18" s="111"/>
      <c r="M18" s="99"/>
      <c r="N18" s="99"/>
      <c r="O18" s="99"/>
      <c r="P18" s="99"/>
      <c r="Q18" s="99"/>
      <c r="R18" s="100"/>
      <c r="S18" s="100"/>
      <c r="T18" s="96"/>
      <c r="U18" s="96"/>
      <c r="V18" s="96"/>
      <c r="W18" s="96"/>
      <c r="X18" s="96"/>
      <c r="Y18" s="96"/>
    </row>
    <row r="19" spans="1:25" s="5" customFormat="1" ht="13.8">
      <c r="B19" s="111"/>
      <c r="C19" s="111"/>
      <c r="D19" s="111"/>
      <c r="E19" s="111"/>
      <c r="F19" s="111"/>
      <c r="G19" s="111"/>
      <c r="H19" s="111"/>
      <c r="I19" s="111"/>
      <c r="J19" s="111"/>
      <c r="M19" s="99"/>
      <c r="N19" s="99"/>
      <c r="O19" s="99"/>
      <c r="P19" s="99"/>
      <c r="Q19" s="99"/>
      <c r="R19" s="100"/>
      <c r="S19" s="100"/>
      <c r="T19" s="96"/>
      <c r="U19" s="96"/>
      <c r="V19" s="96"/>
      <c r="W19" s="96"/>
      <c r="X19" s="96"/>
      <c r="Y19" s="96"/>
    </row>
    <row r="20" spans="1:25" s="5" customFormat="1" ht="12.75" customHeight="1">
      <c r="A20" s="23"/>
      <c r="B20" s="24" t="s">
        <v>69</v>
      </c>
      <c r="C20" s="23"/>
      <c r="D20" s="23"/>
      <c r="E20" s="23"/>
      <c r="F20" s="23"/>
      <c r="G20" s="23"/>
      <c r="H20" s="23"/>
      <c r="I20" s="23"/>
      <c r="J20" s="23"/>
      <c r="K20" s="23"/>
      <c r="M20" s="99"/>
      <c r="N20" s="99"/>
      <c r="O20" s="99"/>
      <c r="P20" s="99"/>
      <c r="Q20" s="99"/>
      <c r="R20" s="100"/>
      <c r="S20" s="100"/>
      <c r="T20" s="96"/>
      <c r="U20" s="96"/>
      <c r="V20" s="96"/>
      <c r="W20" s="96"/>
      <c r="X20" s="96"/>
      <c r="Y20" s="96"/>
    </row>
    <row r="21" spans="1:25" s="5" customFormat="1" ht="13.8">
      <c r="A21" s="23"/>
      <c r="B21" s="24"/>
      <c r="C21" s="23"/>
      <c r="D21" s="23"/>
      <c r="E21" s="23"/>
      <c r="F21" s="23"/>
      <c r="G21" s="23"/>
      <c r="H21" s="23"/>
      <c r="I21" s="23"/>
      <c r="J21" s="23"/>
      <c r="K21" s="23"/>
      <c r="M21" s="99"/>
      <c r="N21" s="99"/>
      <c r="O21" s="99"/>
      <c r="P21" s="99"/>
      <c r="Q21" s="99"/>
      <c r="R21" s="100"/>
      <c r="S21" s="100"/>
      <c r="T21" s="96"/>
      <c r="U21" s="96"/>
      <c r="V21" s="96"/>
      <c r="W21" s="96"/>
      <c r="X21" s="96"/>
      <c r="Y21" s="96"/>
    </row>
    <row r="22" spans="1:25" s="5" customFormat="1" ht="12.75" customHeight="1">
      <c r="A22" s="23"/>
      <c r="B22" s="111" t="s">
        <v>70</v>
      </c>
      <c r="C22" s="111"/>
      <c r="D22" s="111"/>
      <c r="E22" s="111"/>
      <c r="F22" s="111"/>
      <c r="G22" s="111"/>
      <c r="H22" s="111"/>
      <c r="I22" s="111"/>
      <c r="J22" s="111"/>
      <c r="K22" s="23"/>
      <c r="M22" s="99"/>
      <c r="N22" s="99"/>
      <c r="O22" s="99"/>
      <c r="P22" s="99"/>
      <c r="Q22" s="99"/>
      <c r="R22" s="100"/>
      <c r="S22" s="100"/>
      <c r="T22" s="96"/>
      <c r="U22" s="96"/>
      <c r="V22" s="96"/>
      <c r="W22" s="96"/>
      <c r="X22" s="96"/>
      <c r="Y22" s="96"/>
    </row>
    <row r="23" spans="1:25" s="5" customFormat="1" ht="13.8">
      <c r="A23" s="23"/>
      <c r="B23" s="111"/>
      <c r="C23" s="111"/>
      <c r="D23" s="111"/>
      <c r="E23" s="111"/>
      <c r="F23" s="111"/>
      <c r="G23" s="111"/>
      <c r="H23" s="111"/>
      <c r="I23" s="111"/>
      <c r="J23" s="111"/>
      <c r="K23" s="23"/>
      <c r="M23" s="99"/>
      <c r="N23" s="99"/>
      <c r="O23" s="99"/>
      <c r="P23" s="99"/>
      <c r="Q23" s="99"/>
      <c r="R23" s="100"/>
      <c r="S23" s="103"/>
      <c r="T23" s="96"/>
      <c r="U23" s="96"/>
      <c r="V23" s="96"/>
      <c r="W23" s="96"/>
      <c r="X23" s="96"/>
      <c r="Y23" s="96"/>
    </row>
    <row r="24" spans="1:25" s="5" customFormat="1" ht="13.8">
      <c r="A24" s="23"/>
      <c r="B24" s="111"/>
      <c r="C24" s="111"/>
      <c r="D24" s="111"/>
      <c r="E24" s="111"/>
      <c r="F24" s="111"/>
      <c r="G24" s="111"/>
      <c r="H24" s="111"/>
      <c r="I24" s="111"/>
      <c r="J24" s="111"/>
      <c r="K24" s="23"/>
      <c r="M24" s="99"/>
      <c r="N24" s="99"/>
      <c r="O24" s="99"/>
      <c r="P24" s="99"/>
      <c r="Q24" s="99"/>
      <c r="R24" s="100"/>
      <c r="S24" s="103"/>
      <c r="T24" s="96"/>
      <c r="U24" s="96"/>
      <c r="V24" s="96"/>
      <c r="W24" s="96"/>
      <c r="X24" s="96"/>
      <c r="Y24" s="96"/>
    </row>
    <row r="25" spans="1:25" s="5" customFormat="1" ht="12.75" customHeight="1">
      <c r="A25" s="23"/>
      <c r="B25" s="105"/>
      <c r="C25" s="105"/>
      <c r="D25" s="105"/>
      <c r="E25" s="105"/>
      <c r="F25" s="106" t="s">
        <v>82</v>
      </c>
      <c r="G25" s="105"/>
      <c r="H25" s="105"/>
      <c r="I25" s="105"/>
      <c r="J25" s="105"/>
      <c r="K25" s="23"/>
      <c r="M25" s="99"/>
      <c r="N25" s="99"/>
      <c r="O25" s="99"/>
      <c r="P25" s="99"/>
      <c r="Q25" s="99"/>
      <c r="R25" s="100"/>
      <c r="S25" s="100"/>
      <c r="T25" s="96"/>
      <c r="U25" s="96"/>
      <c r="V25" s="96"/>
      <c r="W25" s="96"/>
      <c r="X25" s="96"/>
      <c r="Y25" s="96"/>
    </row>
    <row r="26" spans="1:25" s="5" customFormat="1" ht="12.75" customHeight="1">
      <c r="A26" s="23"/>
      <c r="B26" s="111" t="s">
        <v>71</v>
      </c>
      <c r="C26" s="111"/>
      <c r="D26" s="111"/>
      <c r="E26" s="111"/>
      <c r="F26" s="111"/>
      <c r="G26" s="111"/>
      <c r="H26" s="111"/>
      <c r="I26" s="111"/>
      <c r="J26" s="111"/>
      <c r="K26" s="23"/>
      <c r="M26" s="99"/>
      <c r="N26" s="99"/>
      <c r="O26" s="99"/>
      <c r="P26" s="99"/>
      <c r="Q26" s="99"/>
      <c r="R26" s="100"/>
      <c r="S26" s="100"/>
      <c r="T26" s="96"/>
      <c r="U26" s="96"/>
      <c r="V26" s="96"/>
      <c r="W26" s="96"/>
      <c r="X26" s="96"/>
      <c r="Y26" s="96"/>
    </row>
    <row r="27" spans="1:25" s="5" customFormat="1" ht="13.8">
      <c r="A27" s="23"/>
      <c r="B27" s="111"/>
      <c r="C27" s="111"/>
      <c r="D27" s="111"/>
      <c r="E27" s="111"/>
      <c r="F27" s="111"/>
      <c r="G27" s="111"/>
      <c r="H27" s="111"/>
      <c r="I27" s="111"/>
      <c r="J27" s="111"/>
      <c r="K27" s="23"/>
      <c r="M27" s="99"/>
      <c r="N27" s="99"/>
      <c r="O27" s="99"/>
      <c r="P27" s="99"/>
      <c r="Q27" s="99"/>
      <c r="R27" s="100"/>
      <c r="S27" s="100"/>
      <c r="T27" s="96"/>
      <c r="U27" s="96"/>
      <c r="V27" s="96"/>
      <c r="W27" s="96"/>
      <c r="X27" s="96"/>
      <c r="Y27" s="96"/>
    </row>
    <row r="28" spans="1:25" s="5" customFormat="1" ht="13.8">
      <c r="A28" s="23"/>
      <c r="B28" s="105"/>
      <c r="C28" s="105"/>
      <c r="D28" s="105"/>
      <c r="E28" s="105"/>
      <c r="F28" s="105"/>
      <c r="G28" s="105"/>
      <c r="H28" s="105"/>
      <c r="I28" s="105"/>
      <c r="J28" s="105"/>
      <c r="K28" s="23"/>
      <c r="M28" s="99"/>
      <c r="N28" s="99"/>
      <c r="O28" s="99"/>
      <c r="P28" s="99"/>
      <c r="Q28" s="99"/>
      <c r="R28" s="100"/>
      <c r="S28" s="100"/>
      <c r="T28" s="96"/>
      <c r="U28" s="96"/>
      <c r="V28" s="96"/>
      <c r="W28" s="96"/>
      <c r="X28" s="96"/>
      <c r="Y28" s="96"/>
    </row>
    <row r="29" spans="1:25" s="5" customFormat="1" ht="12.75" customHeight="1">
      <c r="A29" s="23"/>
      <c r="B29" s="111" t="s">
        <v>72</v>
      </c>
      <c r="C29" s="111"/>
      <c r="D29" s="111"/>
      <c r="E29" s="111"/>
      <c r="F29" s="111"/>
      <c r="G29" s="111"/>
      <c r="H29" s="111"/>
      <c r="I29" s="111"/>
      <c r="J29" s="111"/>
      <c r="K29" s="23"/>
      <c r="M29" s="99"/>
      <c r="N29" s="99"/>
      <c r="O29" s="99"/>
      <c r="P29" s="99"/>
      <c r="Q29" s="99"/>
      <c r="R29" s="100"/>
      <c r="S29" s="100"/>
      <c r="T29" s="96"/>
      <c r="U29" s="96"/>
      <c r="V29" s="96"/>
      <c r="W29" s="96"/>
      <c r="X29" s="96"/>
      <c r="Y29" s="96"/>
    </row>
    <row r="30" spans="1:25" s="5" customFormat="1" ht="12.75" customHeight="1">
      <c r="A30" s="23"/>
      <c r="B30" s="111"/>
      <c r="C30" s="111"/>
      <c r="D30" s="111"/>
      <c r="E30" s="111"/>
      <c r="F30" s="111"/>
      <c r="G30" s="111"/>
      <c r="H30" s="111"/>
      <c r="I30" s="111"/>
      <c r="J30" s="111"/>
      <c r="K30" s="23"/>
      <c r="M30" s="99"/>
      <c r="N30" s="99"/>
      <c r="O30" s="99"/>
      <c r="P30" s="99"/>
      <c r="Q30" s="99"/>
      <c r="R30" s="100"/>
      <c r="S30" s="100"/>
      <c r="T30" s="96"/>
      <c r="U30" s="96"/>
      <c r="V30" s="96"/>
      <c r="W30" s="96"/>
      <c r="X30" s="96"/>
      <c r="Y30" s="96"/>
    </row>
    <row r="31" spans="1:25" s="5" customFormat="1" ht="12.75" customHeight="1">
      <c r="A31" s="23"/>
      <c r="B31" s="111"/>
      <c r="C31" s="111"/>
      <c r="D31" s="111"/>
      <c r="E31" s="111"/>
      <c r="F31" s="111"/>
      <c r="G31" s="111"/>
      <c r="H31" s="111"/>
      <c r="I31" s="111"/>
      <c r="J31" s="111"/>
      <c r="K31" s="23"/>
      <c r="M31" s="99"/>
      <c r="N31" s="99"/>
      <c r="O31" s="99"/>
      <c r="P31" s="99"/>
      <c r="Q31" s="99"/>
      <c r="R31" s="100"/>
      <c r="S31" s="100"/>
      <c r="T31" s="96"/>
      <c r="U31" s="96"/>
      <c r="V31" s="96"/>
      <c r="W31" s="96"/>
      <c r="X31" s="96"/>
      <c r="Y31" s="96"/>
    </row>
    <row r="32" spans="1:25" s="5" customFormat="1" ht="12.75" customHeight="1">
      <c r="A32" s="23"/>
      <c r="B32" s="111"/>
      <c r="C32" s="111"/>
      <c r="D32" s="111"/>
      <c r="E32" s="111"/>
      <c r="F32" s="111"/>
      <c r="G32" s="111"/>
      <c r="H32" s="111"/>
      <c r="I32" s="111"/>
      <c r="J32" s="111"/>
      <c r="K32" s="23"/>
      <c r="M32" s="99"/>
      <c r="N32" s="99"/>
      <c r="O32" s="99"/>
      <c r="P32" s="99"/>
      <c r="Q32" s="99"/>
      <c r="R32" s="100"/>
      <c r="S32" s="100"/>
      <c r="T32" s="96"/>
      <c r="U32" s="96"/>
      <c r="V32" s="96"/>
      <c r="W32" s="96"/>
      <c r="X32" s="96"/>
      <c r="Y32" s="96"/>
    </row>
    <row r="33" spans="1:25" s="5" customFormat="1" ht="12.75" customHeight="1">
      <c r="A33" s="23"/>
      <c r="B33" s="111"/>
      <c r="C33" s="111"/>
      <c r="D33" s="111"/>
      <c r="E33" s="111"/>
      <c r="F33" s="111"/>
      <c r="G33" s="111"/>
      <c r="H33" s="111"/>
      <c r="I33" s="111"/>
      <c r="J33" s="111"/>
      <c r="K33" s="23"/>
      <c r="M33" s="99"/>
      <c r="N33" s="99"/>
      <c r="O33" s="99"/>
      <c r="P33" s="99"/>
      <c r="Q33" s="99"/>
      <c r="R33" s="100"/>
      <c r="S33" s="103"/>
      <c r="T33" s="96"/>
      <c r="U33" s="96"/>
      <c r="V33" s="96"/>
      <c r="W33" s="96"/>
      <c r="X33" s="96"/>
      <c r="Y33" s="96"/>
    </row>
    <row r="34" spans="1:25" s="5" customFormat="1" ht="13.8">
      <c r="A34" s="23"/>
      <c r="B34" s="105"/>
      <c r="C34" s="105"/>
      <c r="D34" s="113" t="s">
        <v>53</v>
      </c>
      <c r="E34" s="113"/>
      <c r="F34" s="113"/>
      <c r="G34" s="113"/>
      <c r="H34" s="113"/>
      <c r="I34" s="105"/>
      <c r="J34" s="105"/>
      <c r="K34" s="23"/>
      <c r="M34" s="99"/>
      <c r="N34" s="99"/>
      <c r="O34" s="99"/>
      <c r="P34" s="99"/>
      <c r="Q34" s="99"/>
      <c r="R34" s="100"/>
      <c r="S34" s="103"/>
      <c r="T34" s="96"/>
      <c r="U34" s="96"/>
      <c r="V34" s="96"/>
      <c r="W34" s="96"/>
      <c r="X34" s="96"/>
      <c r="Y34" s="96"/>
    </row>
    <row r="35" spans="1:25" s="5" customFormat="1" ht="12.75" customHeight="1">
      <c r="A35" s="23"/>
      <c r="B35" s="23"/>
      <c r="C35" s="23"/>
      <c r="I35" s="23"/>
      <c r="J35" s="23"/>
      <c r="K35" s="23"/>
      <c r="M35" s="99"/>
      <c r="N35" s="99"/>
      <c r="O35" s="99"/>
      <c r="P35" s="99"/>
      <c r="Q35" s="99"/>
      <c r="R35" s="100"/>
      <c r="S35" s="100"/>
      <c r="T35" s="96"/>
      <c r="U35" s="96"/>
      <c r="V35" s="96"/>
      <c r="W35" s="96"/>
      <c r="X35" s="96"/>
      <c r="Y35" s="96"/>
    </row>
    <row r="36" spans="1:25" s="5" customFormat="1" ht="12.75" customHeight="1">
      <c r="A36" s="23"/>
      <c r="B36" s="24" t="s">
        <v>54</v>
      </c>
      <c r="C36" s="23"/>
      <c r="D36" s="23"/>
      <c r="E36" s="23"/>
      <c r="F36" s="107"/>
      <c r="G36" s="23"/>
      <c r="H36" s="23"/>
      <c r="I36" s="23"/>
      <c r="J36" s="23"/>
      <c r="K36" s="23"/>
      <c r="M36" s="99"/>
      <c r="N36" s="99"/>
      <c r="O36" s="99"/>
      <c r="P36" s="99"/>
      <c r="Q36" s="99"/>
      <c r="R36" s="100"/>
      <c r="S36" s="100"/>
      <c r="T36" s="96"/>
      <c r="U36" s="96"/>
      <c r="V36" s="96"/>
      <c r="W36" s="96"/>
      <c r="X36" s="96"/>
      <c r="Y36" s="96"/>
    </row>
    <row r="37" spans="1:25" s="5" customFormat="1" ht="13.8">
      <c r="A37" s="23"/>
      <c r="B37" s="24"/>
      <c r="C37" s="23"/>
      <c r="D37" s="23"/>
      <c r="E37" s="23"/>
      <c r="F37" s="107"/>
      <c r="G37" s="23"/>
      <c r="H37" s="23"/>
      <c r="I37" s="23"/>
      <c r="J37" s="23"/>
      <c r="K37" s="23"/>
      <c r="M37" s="99"/>
      <c r="N37" s="99"/>
      <c r="O37" s="99"/>
      <c r="P37" s="99"/>
      <c r="Q37" s="99"/>
      <c r="R37" s="100"/>
      <c r="S37" s="100"/>
      <c r="T37" s="96"/>
      <c r="U37" s="96"/>
      <c r="V37" s="96"/>
      <c r="W37" s="96"/>
      <c r="X37" s="96"/>
      <c r="Y37" s="96"/>
    </row>
    <row r="38" spans="1:25" s="5" customFormat="1" ht="12.75" customHeight="1">
      <c r="A38" s="23"/>
      <c r="B38" s="111" t="s">
        <v>73</v>
      </c>
      <c r="C38" s="111"/>
      <c r="D38" s="111"/>
      <c r="E38" s="111"/>
      <c r="F38" s="111"/>
      <c r="G38" s="111"/>
      <c r="H38" s="111"/>
      <c r="I38" s="111"/>
      <c r="J38" s="111"/>
      <c r="K38" s="23"/>
      <c r="M38" s="99"/>
      <c r="N38" s="99"/>
      <c r="O38" s="99"/>
      <c r="P38" s="99"/>
      <c r="Q38" s="99"/>
      <c r="R38" s="100"/>
      <c r="S38" s="100"/>
      <c r="T38" s="96"/>
      <c r="U38" s="96"/>
      <c r="V38" s="96"/>
      <c r="W38" s="96"/>
      <c r="X38" s="96"/>
      <c r="Y38" s="96"/>
    </row>
    <row r="39" spans="1:25" s="5" customFormat="1" ht="13.8">
      <c r="A39" s="23"/>
      <c r="B39" s="111"/>
      <c r="C39" s="111"/>
      <c r="D39" s="111"/>
      <c r="E39" s="111"/>
      <c r="F39" s="111"/>
      <c r="G39" s="111"/>
      <c r="H39" s="111"/>
      <c r="I39" s="111"/>
      <c r="J39" s="111"/>
      <c r="K39" s="23"/>
      <c r="M39" s="99"/>
      <c r="N39" s="99"/>
      <c r="O39" s="99"/>
      <c r="P39" s="99"/>
      <c r="Q39" s="99"/>
      <c r="R39" s="100"/>
      <c r="S39" s="100"/>
      <c r="T39" s="96"/>
      <c r="U39" s="96"/>
      <c r="V39" s="96"/>
      <c r="W39" s="96"/>
      <c r="X39" s="96"/>
      <c r="Y39" s="96"/>
    </row>
    <row r="40" spans="1:25" s="5" customFormat="1" ht="13.8">
      <c r="A40" s="23"/>
      <c r="B40" s="105"/>
      <c r="C40" s="105"/>
      <c r="D40" s="105"/>
      <c r="E40" s="105"/>
      <c r="F40" s="105"/>
      <c r="G40" s="105"/>
      <c r="H40" s="105"/>
      <c r="I40" s="105"/>
      <c r="J40" s="105"/>
      <c r="K40" s="23"/>
      <c r="M40" s="99"/>
      <c r="N40" s="99"/>
      <c r="O40" s="99"/>
      <c r="P40" s="99"/>
      <c r="Q40" s="99"/>
      <c r="R40" s="100"/>
      <c r="S40" s="100"/>
      <c r="T40" s="96"/>
      <c r="U40" s="96"/>
      <c r="V40" s="96"/>
      <c r="W40" s="96"/>
      <c r="X40" s="96"/>
      <c r="Y40" s="96"/>
    </row>
    <row r="41" spans="1:25" s="5" customFormat="1" ht="12.75" customHeight="1">
      <c r="A41" s="23"/>
      <c r="B41" s="111" t="s">
        <v>74</v>
      </c>
      <c r="C41" s="111"/>
      <c r="D41" s="111"/>
      <c r="E41" s="111"/>
      <c r="F41" s="111"/>
      <c r="G41" s="111"/>
      <c r="H41" s="111"/>
      <c r="I41" s="111"/>
      <c r="J41" s="111"/>
      <c r="K41" s="23"/>
      <c r="M41" s="99"/>
      <c r="N41" s="99"/>
      <c r="O41" s="99"/>
      <c r="P41" s="99"/>
      <c r="Q41" s="99"/>
      <c r="R41" s="100"/>
      <c r="S41" s="100"/>
      <c r="T41" s="96"/>
      <c r="U41" s="96"/>
      <c r="V41" s="96"/>
      <c r="W41" s="96"/>
      <c r="X41" s="96"/>
      <c r="Y41" s="96"/>
    </row>
    <row r="42" spans="1:25" s="5" customFormat="1" ht="13.8">
      <c r="A42" s="23"/>
      <c r="B42" s="111"/>
      <c r="C42" s="111"/>
      <c r="D42" s="111"/>
      <c r="E42" s="111"/>
      <c r="F42" s="111"/>
      <c r="G42" s="111"/>
      <c r="H42" s="111"/>
      <c r="I42" s="111"/>
      <c r="J42" s="111"/>
      <c r="K42" s="23"/>
      <c r="M42" s="99"/>
      <c r="N42" s="99"/>
      <c r="O42" s="99"/>
      <c r="P42" s="99"/>
      <c r="Q42" s="99"/>
      <c r="R42" s="100"/>
      <c r="S42" s="100"/>
      <c r="T42" s="96"/>
      <c r="U42" s="96"/>
      <c r="V42" s="96"/>
      <c r="W42" s="96"/>
      <c r="X42" s="96"/>
      <c r="Y42" s="96"/>
    </row>
    <row r="43" spans="1:25" s="5" customFormat="1" ht="13.8">
      <c r="A43" s="23"/>
      <c r="B43" s="111"/>
      <c r="C43" s="111"/>
      <c r="D43" s="111"/>
      <c r="E43" s="111"/>
      <c r="F43" s="111"/>
      <c r="G43" s="111"/>
      <c r="H43" s="111"/>
      <c r="I43" s="111"/>
      <c r="J43" s="111"/>
      <c r="K43" s="23"/>
      <c r="M43" s="99"/>
      <c r="N43" s="99"/>
      <c r="O43" s="99"/>
      <c r="P43" s="99"/>
      <c r="Q43" s="99"/>
      <c r="R43" s="100"/>
      <c r="S43" s="100"/>
      <c r="T43" s="96"/>
      <c r="U43" s="96"/>
      <c r="V43" s="96"/>
      <c r="W43" s="96"/>
      <c r="X43" s="96"/>
      <c r="Y43" s="96"/>
    </row>
    <row r="44" spans="1:25" s="5" customFormat="1" ht="12.75" customHeight="1">
      <c r="A44" s="23"/>
      <c r="B44" s="105"/>
      <c r="C44" s="105"/>
      <c r="D44" s="105"/>
      <c r="E44" s="105"/>
      <c r="F44" s="105"/>
      <c r="G44" s="105"/>
      <c r="H44" s="105"/>
      <c r="I44" s="105"/>
      <c r="J44" s="105"/>
      <c r="K44" s="23"/>
      <c r="M44" s="99"/>
      <c r="N44" s="99"/>
      <c r="O44" s="99"/>
      <c r="P44" s="99"/>
      <c r="Q44" s="99"/>
      <c r="R44" s="100"/>
      <c r="S44" s="100"/>
      <c r="T44" s="96"/>
      <c r="U44" s="96"/>
      <c r="V44" s="96"/>
      <c r="W44" s="96"/>
      <c r="X44" s="96"/>
      <c r="Y44" s="96"/>
    </row>
    <row r="45" spans="1:25" s="5" customFormat="1" ht="12.75" customHeight="1">
      <c r="A45" s="23"/>
      <c r="B45" s="111" t="s">
        <v>66</v>
      </c>
      <c r="C45" s="111"/>
      <c r="D45" s="111"/>
      <c r="E45" s="111"/>
      <c r="F45" s="111"/>
      <c r="G45" s="111"/>
      <c r="H45" s="111"/>
      <c r="I45" s="111"/>
      <c r="J45" s="111"/>
      <c r="K45" s="23"/>
      <c r="M45" s="99"/>
      <c r="N45" s="99"/>
      <c r="O45" s="99"/>
      <c r="P45" s="99"/>
      <c r="Q45" s="99"/>
      <c r="R45" s="100"/>
      <c r="S45" s="100"/>
      <c r="T45" s="96"/>
      <c r="U45" s="96"/>
      <c r="V45" s="96"/>
      <c r="W45" s="96"/>
      <c r="X45" s="96"/>
      <c r="Y45" s="96"/>
    </row>
    <row r="46" spans="1:25" s="5" customFormat="1" ht="13.8">
      <c r="A46" s="23"/>
      <c r="B46" s="111"/>
      <c r="C46" s="111"/>
      <c r="D46" s="111"/>
      <c r="E46" s="111"/>
      <c r="F46" s="111"/>
      <c r="G46" s="111"/>
      <c r="H46" s="111"/>
      <c r="I46" s="111"/>
      <c r="J46" s="111"/>
      <c r="K46" s="23"/>
      <c r="M46" s="99"/>
      <c r="N46" s="99"/>
      <c r="O46" s="99"/>
      <c r="P46" s="99"/>
      <c r="Q46" s="99"/>
      <c r="R46" s="100"/>
      <c r="S46" s="100"/>
      <c r="T46" s="96"/>
      <c r="U46" s="96"/>
      <c r="V46" s="96"/>
      <c r="W46" s="96"/>
      <c r="X46" s="96"/>
      <c r="Y46" s="96"/>
    </row>
    <row r="47" spans="1:25" s="5" customFormat="1" ht="13.8">
      <c r="A47" s="23"/>
      <c r="B47" s="111"/>
      <c r="C47" s="111"/>
      <c r="D47" s="111"/>
      <c r="E47" s="111"/>
      <c r="F47" s="111"/>
      <c r="G47" s="111"/>
      <c r="H47" s="111"/>
      <c r="I47" s="111"/>
      <c r="J47" s="111"/>
      <c r="K47" s="23"/>
      <c r="M47" s="99"/>
      <c r="N47" s="99"/>
      <c r="O47" s="99"/>
      <c r="P47" s="99"/>
      <c r="Q47" s="99"/>
      <c r="R47" s="100"/>
      <c r="S47" s="100"/>
      <c r="T47" s="96"/>
      <c r="U47" s="96"/>
      <c r="V47" s="96"/>
      <c r="W47" s="96"/>
      <c r="X47" s="96"/>
      <c r="Y47" s="96"/>
    </row>
    <row r="48" spans="1:25" s="5" customFormat="1" ht="12.75" customHeight="1">
      <c r="A48" s="23"/>
      <c r="B48" s="111"/>
      <c r="C48" s="111"/>
      <c r="D48" s="111"/>
      <c r="E48" s="111"/>
      <c r="F48" s="111"/>
      <c r="G48" s="111"/>
      <c r="H48" s="111"/>
      <c r="I48" s="111"/>
      <c r="J48" s="111"/>
      <c r="K48" s="23"/>
      <c r="M48" s="99"/>
      <c r="N48" s="99"/>
      <c r="O48" s="99"/>
      <c r="P48" s="99"/>
      <c r="Q48" s="99"/>
      <c r="R48" s="100"/>
      <c r="S48" s="100"/>
      <c r="T48" s="96"/>
      <c r="U48" s="96"/>
      <c r="V48" s="96"/>
      <c r="W48" s="96"/>
      <c r="X48" s="96"/>
      <c r="Y48" s="96"/>
    </row>
    <row r="49" spans="1:25" s="5" customFormat="1" ht="13.8">
      <c r="A49" s="23"/>
      <c r="B49" s="23" t="s">
        <v>75</v>
      </c>
      <c r="C49" s="23"/>
      <c r="D49" s="23"/>
      <c r="E49" s="23"/>
      <c r="F49" s="23"/>
      <c r="G49" s="23"/>
      <c r="H49" s="23"/>
      <c r="I49" s="23"/>
      <c r="J49" s="23"/>
      <c r="K49" s="23"/>
      <c r="M49" s="99"/>
      <c r="N49" s="99"/>
      <c r="O49" s="99"/>
      <c r="P49" s="99"/>
      <c r="Q49" s="99"/>
      <c r="R49" s="100"/>
      <c r="S49" s="100"/>
      <c r="T49" s="96"/>
      <c r="U49" s="96"/>
      <c r="V49" s="96"/>
      <c r="W49" s="96"/>
      <c r="X49" s="96"/>
      <c r="Y49" s="96"/>
    </row>
    <row r="50" spans="1:25" s="5" customFormat="1" ht="13.8">
      <c r="A50" s="23"/>
      <c r="B50" s="23"/>
      <c r="C50" s="23"/>
      <c r="D50" s="23"/>
      <c r="F50" s="109" t="s">
        <v>80</v>
      </c>
      <c r="G50" s="107"/>
      <c r="H50" s="23"/>
      <c r="I50" s="23"/>
      <c r="J50" s="23"/>
      <c r="K50" s="23"/>
      <c r="M50" s="99"/>
      <c r="N50" s="99"/>
      <c r="O50" s="99"/>
      <c r="P50" s="99"/>
      <c r="Q50" s="99"/>
      <c r="R50" s="100"/>
      <c r="S50" s="100"/>
      <c r="T50" s="96"/>
      <c r="U50" s="96"/>
      <c r="V50" s="96"/>
      <c r="W50" s="96"/>
      <c r="X50" s="96"/>
      <c r="Y50" s="96"/>
    </row>
    <row r="51" spans="1:25" s="5" customFormat="1" ht="13.8">
      <c r="A51" s="23"/>
      <c r="B51" s="23"/>
      <c r="C51" s="23"/>
      <c r="D51" s="23"/>
      <c r="E51" s="23"/>
      <c r="F51" s="23"/>
      <c r="G51" s="23"/>
      <c r="H51" s="23"/>
      <c r="I51" s="23"/>
      <c r="J51" s="23"/>
      <c r="K51" s="23"/>
      <c r="M51" s="99"/>
      <c r="N51" s="99"/>
      <c r="O51" s="99"/>
      <c r="P51" s="99"/>
      <c r="Q51" s="99"/>
      <c r="R51" s="100"/>
      <c r="S51" s="100"/>
      <c r="T51" s="96"/>
      <c r="U51" s="96"/>
      <c r="V51" s="96"/>
      <c r="W51" s="96"/>
      <c r="X51" s="96"/>
      <c r="Y51" s="96"/>
    </row>
    <row r="52" spans="1:25" s="5" customFormat="1" ht="12.75" customHeight="1">
      <c r="A52" s="23"/>
      <c r="B52" s="24" t="s">
        <v>76</v>
      </c>
      <c r="C52" s="23"/>
      <c r="D52" s="23"/>
      <c r="E52" s="23"/>
      <c r="F52" s="23"/>
      <c r="G52" s="23"/>
      <c r="H52" s="23"/>
      <c r="I52" s="23"/>
      <c r="J52" s="23"/>
      <c r="K52" s="23"/>
      <c r="M52" s="99"/>
      <c r="N52" s="99"/>
      <c r="O52" s="99"/>
      <c r="P52" s="99"/>
      <c r="Q52" s="99"/>
      <c r="R52" s="100"/>
      <c r="S52" s="100"/>
      <c r="T52" s="96"/>
      <c r="U52" s="96"/>
      <c r="V52" s="96"/>
      <c r="W52" s="96"/>
      <c r="X52" s="96"/>
      <c r="Y52" s="96"/>
    </row>
    <row r="53" spans="1:25" s="5" customFormat="1" ht="13.8">
      <c r="A53" s="23"/>
      <c r="B53" s="23"/>
      <c r="C53" s="23"/>
      <c r="D53" s="23"/>
      <c r="E53" s="23"/>
      <c r="F53" s="23"/>
      <c r="G53" s="23"/>
      <c r="H53" s="23"/>
      <c r="I53" s="23"/>
      <c r="J53" s="23"/>
      <c r="K53" s="23"/>
      <c r="M53" s="99"/>
      <c r="N53" s="99"/>
      <c r="O53" s="99"/>
      <c r="P53" s="99"/>
      <c r="Q53" s="99"/>
      <c r="R53" s="100"/>
      <c r="S53" s="100"/>
      <c r="T53" s="96"/>
      <c r="U53" s="96"/>
      <c r="V53" s="96"/>
      <c r="W53" s="96"/>
      <c r="X53" s="96"/>
      <c r="Y53" s="96"/>
    </row>
    <row r="54" spans="1:25" s="5" customFormat="1" ht="12.75" customHeight="1">
      <c r="A54" s="23"/>
      <c r="B54" s="112" t="s">
        <v>77</v>
      </c>
      <c r="C54" s="112"/>
      <c r="D54" s="112"/>
      <c r="E54" s="112"/>
      <c r="F54" s="112"/>
      <c r="G54" s="112"/>
      <c r="H54" s="112"/>
      <c r="I54" s="112"/>
      <c r="J54" s="112"/>
      <c r="K54" s="23"/>
      <c r="M54" s="99"/>
      <c r="N54" s="99"/>
      <c r="O54" s="99"/>
      <c r="P54" s="99"/>
      <c r="Q54" s="99"/>
      <c r="R54" s="100"/>
      <c r="S54" s="100"/>
      <c r="T54" s="96"/>
      <c r="U54" s="96"/>
      <c r="V54" s="96"/>
      <c r="W54" s="96"/>
      <c r="X54" s="96"/>
      <c r="Y54" s="96"/>
    </row>
    <row r="55" spans="1:25" s="5" customFormat="1" ht="13.8">
      <c r="A55" s="23"/>
      <c r="B55" s="112"/>
      <c r="C55" s="112"/>
      <c r="D55" s="112"/>
      <c r="E55" s="112"/>
      <c r="F55" s="112"/>
      <c r="G55" s="112"/>
      <c r="H55" s="112"/>
      <c r="I55" s="112"/>
      <c r="J55" s="112"/>
      <c r="K55" s="23"/>
      <c r="M55" s="99"/>
      <c r="N55" s="99"/>
      <c r="O55" s="99"/>
      <c r="P55" s="99"/>
      <c r="Q55" s="99"/>
      <c r="R55" s="100"/>
      <c r="S55" s="100"/>
      <c r="T55" s="96"/>
      <c r="U55" s="96"/>
      <c r="V55" s="96"/>
      <c r="W55" s="96"/>
      <c r="X55" s="96"/>
      <c r="Y55" s="96"/>
    </row>
    <row r="56" spans="1:25" s="5" customFormat="1" ht="13.8">
      <c r="A56" s="23"/>
      <c r="B56" s="112"/>
      <c r="C56" s="112"/>
      <c r="D56" s="112"/>
      <c r="E56" s="112"/>
      <c r="F56" s="112"/>
      <c r="G56" s="112"/>
      <c r="H56" s="112"/>
      <c r="I56" s="112"/>
      <c r="J56" s="112"/>
      <c r="K56" s="23"/>
      <c r="M56" s="99"/>
      <c r="N56" s="99"/>
      <c r="O56" s="99"/>
      <c r="P56" s="99"/>
      <c r="Q56" s="99"/>
      <c r="R56" s="100"/>
      <c r="S56" s="100"/>
      <c r="T56" s="96"/>
      <c r="U56" s="96"/>
      <c r="V56" s="96"/>
      <c r="W56" s="96"/>
      <c r="X56" s="96"/>
      <c r="Y56" s="96"/>
    </row>
    <row r="57" spans="1:25" s="5" customFormat="1" ht="13.8">
      <c r="A57" s="23"/>
      <c r="B57" s="23"/>
      <c r="C57" s="23"/>
      <c r="D57" s="23"/>
      <c r="F57" s="108"/>
      <c r="G57" s="23"/>
      <c r="H57" s="23"/>
      <c r="I57" s="23"/>
      <c r="J57" s="23"/>
      <c r="K57" s="23"/>
      <c r="M57" s="99"/>
      <c r="N57" s="99"/>
      <c r="O57" s="99"/>
      <c r="P57" s="99"/>
      <c r="Q57" s="99"/>
      <c r="R57" s="100"/>
      <c r="S57" s="100"/>
      <c r="T57" s="96"/>
      <c r="U57" s="96"/>
      <c r="V57" s="96"/>
      <c r="W57" s="96"/>
      <c r="X57" s="96"/>
      <c r="Y57" s="96"/>
    </row>
    <row r="58" spans="1:25" s="5" customFormat="1" ht="13.8">
      <c r="A58" s="23"/>
      <c r="B58" s="23"/>
      <c r="C58" s="23"/>
      <c r="D58" s="23"/>
      <c r="E58" s="23"/>
      <c r="F58" s="23"/>
      <c r="G58" s="23"/>
      <c r="H58" s="23"/>
      <c r="I58" s="23"/>
      <c r="J58" s="23"/>
      <c r="K58" s="23"/>
      <c r="M58" s="99"/>
      <c r="N58" s="99"/>
      <c r="O58" s="99"/>
      <c r="P58" s="99"/>
      <c r="Q58" s="99"/>
      <c r="R58" s="100"/>
      <c r="S58" s="100"/>
      <c r="T58" s="96"/>
      <c r="U58" s="96"/>
      <c r="V58" s="96"/>
      <c r="W58" s="96"/>
      <c r="X58" s="96"/>
      <c r="Y58" s="96"/>
    </row>
    <row r="59" spans="1:25" s="5" customFormat="1" ht="13.8">
      <c r="K59" s="23"/>
      <c r="M59" s="99"/>
      <c r="N59" s="99"/>
      <c r="O59" s="99"/>
      <c r="P59" s="99"/>
      <c r="Q59" s="99"/>
      <c r="R59" s="100"/>
      <c r="S59" s="100"/>
      <c r="T59" s="96"/>
      <c r="U59" s="96"/>
      <c r="V59" s="96"/>
      <c r="W59" s="96"/>
      <c r="X59" s="96"/>
      <c r="Y59" s="96"/>
    </row>
    <row r="60" spans="1:25" s="5" customFormat="1" ht="13.8">
      <c r="K60" s="23"/>
      <c r="M60" s="99"/>
      <c r="N60" s="99"/>
      <c r="O60" s="99"/>
      <c r="P60" s="99"/>
      <c r="Q60" s="99"/>
      <c r="R60" s="100"/>
      <c r="S60" s="100"/>
      <c r="T60" s="96"/>
      <c r="U60" s="96"/>
      <c r="V60" s="96"/>
      <c r="W60" s="96"/>
      <c r="X60" s="96"/>
      <c r="Y60" s="96"/>
    </row>
    <row r="61" spans="1:25" s="5" customFormat="1" ht="13.8">
      <c r="A61" s="23"/>
      <c r="B61" s="23" t="s">
        <v>67</v>
      </c>
      <c r="C61" s="23"/>
      <c r="D61" s="23"/>
      <c r="E61" s="23"/>
      <c r="F61" s="23"/>
      <c r="G61" s="23"/>
      <c r="H61" s="23"/>
      <c r="I61" s="23"/>
      <c r="J61" s="23"/>
      <c r="K61" s="23"/>
      <c r="M61" s="99"/>
      <c r="N61" s="99"/>
      <c r="O61" s="99"/>
      <c r="P61" s="99"/>
      <c r="Q61" s="99"/>
      <c r="R61" s="100"/>
      <c r="S61" s="100"/>
      <c r="T61" s="96"/>
      <c r="U61" s="96"/>
      <c r="V61" s="96"/>
      <c r="W61" s="96"/>
      <c r="X61" s="96"/>
      <c r="Y61" s="96"/>
    </row>
    <row r="62" spans="1:25" s="5" customFormat="1" ht="13.8">
      <c r="A62" s="23"/>
      <c r="C62" s="23"/>
      <c r="D62" s="23"/>
      <c r="F62" s="109" t="s">
        <v>81</v>
      </c>
      <c r="G62" s="110"/>
      <c r="H62" s="23"/>
      <c r="I62" s="23"/>
      <c r="J62" s="23"/>
      <c r="K62" s="23"/>
      <c r="M62" s="99"/>
      <c r="N62" s="99"/>
      <c r="O62" s="99"/>
      <c r="P62" s="99"/>
      <c r="Q62" s="99"/>
      <c r="R62" s="100"/>
      <c r="S62" s="100"/>
      <c r="T62" s="96"/>
      <c r="U62" s="96"/>
      <c r="V62" s="96"/>
      <c r="W62" s="96"/>
      <c r="X62" s="96"/>
      <c r="Y62" s="96"/>
    </row>
    <row r="63" spans="1:25">
      <c r="A63" s="23"/>
      <c r="B63" s="23"/>
      <c r="C63" s="23"/>
      <c r="D63" s="23"/>
      <c r="E63" s="23"/>
      <c r="F63" s="23"/>
      <c r="G63" s="23"/>
      <c r="H63" s="23"/>
      <c r="I63" s="23"/>
      <c r="J63" s="23"/>
      <c r="K63"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G68"/>
  <sheetViews>
    <sheetView tabSelected="1" view="pageBreakPreview" zoomScaleNormal="100" zoomScaleSheetLayoutView="100" workbookViewId="0">
      <selection activeCell="J15" sqref="J15"/>
    </sheetView>
  </sheetViews>
  <sheetFormatPr defaultColWidth="9.109375" defaultRowHeight="13.8"/>
  <cols>
    <col min="1" max="11" width="9.109375" style="28" customWidth="1"/>
    <col min="12" max="12" width="5.44140625" style="25" customWidth="1"/>
    <col min="13" max="20" width="4.33203125" style="29" customWidth="1"/>
    <col min="21" max="21" width="4.33203125" style="28" customWidth="1"/>
    <col min="22" max="23" width="4.33203125" style="31" customWidth="1"/>
    <col min="24" max="24" width="12.5546875" style="31" customWidth="1"/>
    <col min="25" max="34" width="9.109375" style="28"/>
    <col min="35" max="36" width="4.44140625" style="28" customWidth="1"/>
    <col min="37" max="37" width="13" style="28" customWidth="1"/>
    <col min="38" max="63" width="4.44140625" style="28" customWidth="1"/>
    <col min="64" max="16384" width="9.109375" style="28"/>
  </cols>
  <sheetData>
    <row r="1" spans="1:189">
      <c r="A1" s="1"/>
      <c r="B1" s="2" t="s">
        <v>19</v>
      </c>
      <c r="C1" s="3" t="s">
        <v>16</v>
      </c>
      <c r="D1" s="1"/>
      <c r="E1" s="1"/>
      <c r="F1" s="2" t="s">
        <v>32</v>
      </c>
      <c r="G1" s="4">
        <f>X1</f>
        <v>1</v>
      </c>
      <c r="H1" s="1"/>
      <c r="I1" s="1"/>
      <c r="J1" s="1"/>
      <c r="K1" s="1"/>
      <c r="L1" s="5"/>
      <c r="M1" s="6" t="s">
        <v>33</v>
      </c>
      <c r="N1" s="6" t="s">
        <v>34</v>
      </c>
      <c r="O1" s="6" t="s">
        <v>35</v>
      </c>
      <c r="P1" s="6" t="s">
        <v>35</v>
      </c>
      <c r="Q1" s="6" t="s">
        <v>35</v>
      </c>
      <c r="R1" s="6" t="s">
        <v>36</v>
      </c>
      <c r="S1" s="82" t="s">
        <v>37</v>
      </c>
      <c r="T1" s="83" t="s">
        <v>38</v>
      </c>
      <c r="U1" s="5"/>
      <c r="V1" s="5"/>
      <c r="W1" s="7" t="s">
        <v>39</v>
      </c>
      <c r="X1" s="8">
        <f>SUM(M:M)</f>
        <v>1</v>
      </c>
      <c r="Y1" s="26"/>
      <c r="Z1" s="26"/>
      <c r="AA1" s="26"/>
      <c r="AB1" s="26"/>
      <c r="AC1" s="26"/>
      <c r="AD1" s="26"/>
      <c r="AE1" s="26"/>
      <c r="AF1" s="26"/>
      <c r="AG1" s="26"/>
      <c r="AH1" s="26"/>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row>
    <row r="2" spans="1:189">
      <c r="A2" s="1"/>
      <c r="B2" s="2" t="s">
        <v>20</v>
      </c>
      <c r="C2" s="3" t="s">
        <v>6</v>
      </c>
      <c r="D2" s="1"/>
      <c r="E2" s="1"/>
      <c r="F2" s="2" t="s">
        <v>21</v>
      </c>
      <c r="G2" s="3" t="s">
        <v>26</v>
      </c>
      <c r="H2" s="1"/>
      <c r="I2" s="1"/>
      <c r="J2" s="1"/>
      <c r="K2" s="1"/>
      <c r="L2" s="5"/>
      <c r="M2" s="9" t="s">
        <v>40</v>
      </c>
      <c r="N2" s="9" t="s">
        <v>40</v>
      </c>
      <c r="O2" s="9" t="s">
        <v>34</v>
      </c>
      <c r="P2" s="9" t="s">
        <v>34</v>
      </c>
      <c r="Q2" s="9" t="s">
        <v>34</v>
      </c>
      <c r="R2" s="9" t="s">
        <v>40</v>
      </c>
      <c r="S2" s="84" t="s">
        <v>40</v>
      </c>
      <c r="T2" s="85"/>
      <c r="U2" s="5"/>
      <c r="V2" s="5"/>
      <c r="W2" s="7" t="s">
        <v>41</v>
      </c>
      <c r="X2" s="8">
        <f>SUM(N:N)</f>
        <v>0</v>
      </c>
      <c r="Y2" s="26"/>
      <c r="Z2" s="26"/>
      <c r="AA2" s="26"/>
      <c r="AB2" s="26"/>
      <c r="AC2" s="26"/>
      <c r="AD2" s="26"/>
      <c r="AE2" s="26"/>
      <c r="AF2" s="26"/>
      <c r="AG2" s="26"/>
      <c r="AH2" s="26"/>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row>
    <row r="3" spans="1:189">
      <c r="A3" s="1"/>
      <c r="B3" s="2" t="s">
        <v>0</v>
      </c>
      <c r="C3" s="10" t="s">
        <v>42</v>
      </c>
      <c r="D3" s="1"/>
      <c r="E3" s="1"/>
      <c r="F3" s="2" t="s">
        <v>17</v>
      </c>
      <c r="G3" s="3" t="s">
        <v>43</v>
      </c>
      <c r="H3" s="1"/>
      <c r="I3" s="1"/>
      <c r="J3" s="1"/>
      <c r="K3" s="1"/>
      <c r="L3" s="5"/>
      <c r="M3" s="9"/>
      <c r="N3" s="9"/>
      <c r="O3" s="9"/>
      <c r="P3" s="9"/>
      <c r="Q3" s="9"/>
      <c r="R3" s="9"/>
      <c r="S3" s="84"/>
      <c r="T3" s="85"/>
      <c r="U3" s="5"/>
      <c r="V3" s="5"/>
      <c r="W3" s="7" t="s">
        <v>44</v>
      </c>
      <c r="X3" s="8">
        <f>SUM(O:O)</f>
        <v>0</v>
      </c>
      <c r="Y3" s="26"/>
      <c r="Z3" s="26"/>
      <c r="AA3" s="26"/>
      <c r="AB3" s="26"/>
      <c r="AC3" s="26"/>
      <c r="AD3" s="26"/>
      <c r="AE3" s="26"/>
      <c r="AF3" s="26"/>
      <c r="AG3" s="26"/>
      <c r="AH3" s="26"/>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row>
    <row r="4" spans="1:189">
      <c r="A4" s="1"/>
      <c r="B4" s="2" t="s">
        <v>45</v>
      </c>
      <c r="C4" s="4"/>
      <c r="D4" s="1"/>
      <c r="E4" s="1"/>
      <c r="F4" s="2" t="s">
        <v>46</v>
      </c>
      <c r="G4" s="3" t="s">
        <v>65</v>
      </c>
      <c r="H4" s="1"/>
      <c r="I4" s="1"/>
      <c r="J4" s="1"/>
      <c r="K4" s="1"/>
      <c r="L4" s="5"/>
      <c r="M4" s="9"/>
      <c r="N4" s="9"/>
      <c r="O4" s="9"/>
      <c r="P4" s="9"/>
      <c r="Q4" s="11"/>
      <c r="R4" s="12"/>
      <c r="S4" s="86"/>
      <c r="T4" s="85"/>
      <c r="U4" s="5"/>
      <c r="V4" s="5"/>
      <c r="W4" s="7" t="s">
        <v>44</v>
      </c>
      <c r="X4" s="8">
        <f>SUM(P:P)</f>
        <v>0</v>
      </c>
      <c r="Y4" s="26"/>
      <c r="Z4" s="26"/>
      <c r="AA4" s="26"/>
      <c r="AB4" s="26"/>
      <c r="AC4" s="26"/>
      <c r="AD4" s="26"/>
      <c r="AE4" s="26"/>
      <c r="AF4" s="26"/>
      <c r="AG4" s="26"/>
      <c r="AH4" s="26"/>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row>
    <row r="5" spans="1:189" ht="13.5" customHeight="1">
      <c r="A5" s="1"/>
      <c r="B5" s="2" t="s">
        <v>48</v>
      </c>
      <c r="C5" s="4" t="s">
        <v>64</v>
      </c>
      <c r="D5" s="1"/>
      <c r="E5" s="2"/>
      <c r="F5" s="1"/>
      <c r="G5" s="1"/>
      <c r="H5" s="1"/>
      <c r="I5" s="1"/>
      <c r="J5" s="1"/>
      <c r="K5" s="1"/>
      <c r="L5" s="5"/>
      <c r="M5" s="9"/>
      <c r="N5" s="9"/>
      <c r="O5" s="9"/>
      <c r="P5" s="9"/>
      <c r="Q5" s="11"/>
      <c r="R5" s="12"/>
      <c r="S5" s="86"/>
      <c r="T5" s="85"/>
      <c r="U5" s="5"/>
      <c r="V5" s="5"/>
      <c r="W5" s="7" t="s">
        <v>44</v>
      </c>
      <c r="X5" s="8">
        <f>SUM(Q:Q)</f>
        <v>0</v>
      </c>
      <c r="Y5" s="26"/>
      <c r="Z5" s="26"/>
      <c r="AA5" s="26"/>
      <c r="AB5" s="26"/>
      <c r="AC5" s="26"/>
      <c r="AD5" s="26"/>
      <c r="AE5" s="26"/>
      <c r="AF5" s="26"/>
      <c r="AG5" s="26"/>
      <c r="AH5" s="26"/>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row>
    <row r="6" spans="1:189" ht="13.5" customHeight="1">
      <c r="A6" s="1"/>
      <c r="B6" s="1" t="s">
        <v>22</v>
      </c>
      <c r="C6" s="13"/>
      <c r="D6" s="1"/>
      <c r="E6" s="1"/>
      <c r="F6" s="1"/>
      <c r="G6" s="1"/>
      <c r="H6" s="1"/>
      <c r="I6" s="1"/>
      <c r="J6" s="1"/>
      <c r="K6" s="1"/>
      <c r="L6" s="5"/>
      <c r="M6" s="9"/>
      <c r="N6" s="9"/>
      <c r="O6" s="9"/>
      <c r="P6" s="9"/>
      <c r="Q6" s="11"/>
      <c r="R6" s="12"/>
      <c r="S6" s="86"/>
      <c r="T6" s="85"/>
      <c r="U6" s="5"/>
      <c r="V6" s="5"/>
      <c r="W6" s="7" t="s">
        <v>49</v>
      </c>
      <c r="X6" s="8">
        <f>SUM(R:R)</f>
        <v>0</v>
      </c>
      <c r="Y6" s="26"/>
      <c r="Z6" s="26"/>
      <c r="AA6" s="26"/>
      <c r="AB6" s="26"/>
      <c r="AC6" s="26"/>
      <c r="AD6" s="26"/>
      <c r="AE6" s="26"/>
      <c r="AF6" s="26"/>
      <c r="AG6" s="26"/>
      <c r="AH6" s="26"/>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row>
    <row r="7" spans="1:189">
      <c r="A7" s="1"/>
      <c r="B7" s="1"/>
      <c r="C7" s="1"/>
      <c r="D7" s="1"/>
      <c r="E7" s="1"/>
      <c r="F7" s="1"/>
      <c r="G7" s="1"/>
      <c r="H7" s="1"/>
      <c r="I7" s="1"/>
      <c r="J7" s="1"/>
      <c r="K7" s="1"/>
      <c r="L7" s="5"/>
      <c r="M7" s="9"/>
      <c r="N7" s="9"/>
      <c r="O7" s="9"/>
      <c r="P7" s="9"/>
      <c r="Q7" s="11"/>
      <c r="R7" s="12"/>
      <c r="S7" s="86"/>
      <c r="T7" s="85"/>
      <c r="U7" s="5"/>
      <c r="V7" s="5"/>
      <c r="W7" s="7" t="s">
        <v>50</v>
      </c>
      <c r="X7" s="8">
        <f>SUM(S:S)</f>
        <v>0</v>
      </c>
      <c r="Y7" s="26"/>
      <c r="Z7" s="26"/>
      <c r="AA7" s="26"/>
      <c r="AB7" s="26"/>
      <c r="AC7" s="26"/>
      <c r="AD7" s="26"/>
      <c r="AE7" s="26"/>
      <c r="AF7" s="26"/>
      <c r="AG7" s="26"/>
      <c r="AH7" s="26"/>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row>
    <row r="8" spans="1:189">
      <c r="A8" s="14"/>
      <c r="B8" s="5"/>
      <c r="C8" s="5"/>
      <c r="D8" s="5"/>
      <c r="E8" s="7" t="s">
        <v>19</v>
      </c>
      <c r="F8" s="8" t="str">
        <f>$C$1</f>
        <v>R. Abbott</v>
      </c>
      <c r="G8" s="5"/>
      <c r="H8" s="15"/>
      <c r="I8" s="7" t="s">
        <v>23</v>
      </c>
      <c r="J8" s="16" t="str">
        <f>$G$2</f>
        <v>AA-SM-000-002</v>
      </c>
      <c r="K8" s="17"/>
      <c r="L8" s="18"/>
      <c r="M8" s="9"/>
      <c r="N8" s="9"/>
      <c r="O8" s="9"/>
      <c r="T8" s="87"/>
      <c r="U8" s="88"/>
      <c r="V8" s="88"/>
      <c r="W8" s="88"/>
      <c r="X8" s="88"/>
      <c r="Y8" s="26"/>
      <c r="Z8" s="26"/>
      <c r="AA8" s="26"/>
      <c r="AB8" s="26"/>
      <c r="AC8" s="26"/>
      <c r="AD8" s="26"/>
      <c r="AE8" s="26"/>
      <c r="AF8" s="26"/>
      <c r="AG8" s="26"/>
      <c r="AH8" s="32"/>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row>
    <row r="9" spans="1:189" s="33" customFormat="1">
      <c r="A9" s="5"/>
      <c r="B9" s="5"/>
      <c r="C9" s="5"/>
      <c r="D9" s="5"/>
      <c r="E9" s="7" t="s">
        <v>20</v>
      </c>
      <c r="F9" s="15" t="str">
        <f>$C$2</f>
        <v xml:space="preserve"> </v>
      </c>
      <c r="G9" s="5"/>
      <c r="H9" s="15"/>
      <c r="I9" s="7" t="s">
        <v>24</v>
      </c>
      <c r="J9" s="17" t="str">
        <f>$G$3</f>
        <v>IR</v>
      </c>
      <c r="K9" s="17"/>
      <c r="L9" s="18"/>
      <c r="M9" s="9">
        <v>1</v>
      </c>
      <c r="N9" s="9"/>
      <c r="O9" s="9"/>
      <c r="P9" s="29"/>
      <c r="Q9" s="29"/>
      <c r="R9" s="29"/>
      <c r="S9" s="29"/>
      <c r="T9" s="89"/>
      <c r="U9" s="90"/>
      <c r="V9" s="90"/>
      <c r="W9" s="90"/>
      <c r="X9" s="90"/>
      <c r="Y9" s="26"/>
      <c r="Z9" s="26"/>
      <c r="AA9" s="26"/>
      <c r="AB9" s="26"/>
      <c r="AC9" s="26"/>
      <c r="AD9" s="26"/>
      <c r="AE9" s="26"/>
      <c r="AF9" s="26"/>
      <c r="AG9" s="26"/>
      <c r="AH9" s="26"/>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row>
    <row r="10" spans="1:189">
      <c r="A10" s="5"/>
      <c r="B10" s="5"/>
      <c r="C10" s="5"/>
      <c r="D10" s="5"/>
      <c r="E10" s="7" t="s">
        <v>0</v>
      </c>
      <c r="F10" s="15" t="str">
        <f>$C$3</f>
        <v>20/10/2013</v>
      </c>
      <c r="G10" s="5"/>
      <c r="H10" s="15"/>
      <c r="I10" s="7" t="s">
        <v>25</v>
      </c>
      <c r="J10" s="8" t="str">
        <f>L10&amp;" of "&amp;$G$1</f>
        <v>1 of 1</v>
      </c>
      <c r="K10" s="15"/>
      <c r="L10" s="18">
        <f>SUM($M$1:M9)</f>
        <v>1</v>
      </c>
      <c r="M10" s="9"/>
      <c r="N10" s="9"/>
      <c r="O10" s="9"/>
      <c r="T10" s="87"/>
      <c r="U10" s="88"/>
      <c r="V10" s="88"/>
      <c r="W10" s="88"/>
      <c r="X10" s="88"/>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row>
    <row r="11" spans="1:189">
      <c r="A11" s="25"/>
      <c r="B11" s="25"/>
      <c r="C11" s="25"/>
      <c r="D11" s="25"/>
      <c r="E11" s="7" t="s">
        <v>51</v>
      </c>
      <c r="F11" s="15" t="str">
        <f>$C$5</f>
        <v>STANDARD SPREADSHEET METHOD</v>
      </c>
      <c r="G11" s="5"/>
      <c r="H11" s="5"/>
      <c r="I11" s="19"/>
      <c r="J11" s="8"/>
      <c r="K11" s="5"/>
      <c r="L11" s="5"/>
      <c r="M11" s="9"/>
      <c r="N11" s="9"/>
      <c r="O11" s="9"/>
      <c r="P11" s="87"/>
      <c r="Q11" s="87"/>
      <c r="R11" s="87"/>
      <c r="S11" s="87"/>
      <c r="T11" s="87"/>
      <c r="U11" s="91"/>
      <c r="V11" s="91"/>
      <c r="W11" s="91"/>
      <c r="X11" s="91"/>
    </row>
    <row r="12" spans="1:189" ht="15.6">
      <c r="A12" s="36"/>
      <c r="B12" s="21" t="str">
        <f>$G$4</f>
        <v>PLASTIC BENDING</v>
      </c>
      <c r="C12" s="36"/>
      <c r="D12" s="36"/>
      <c r="E12" s="36"/>
      <c r="F12" s="36"/>
      <c r="G12" s="36"/>
      <c r="H12" s="36"/>
      <c r="I12" s="36"/>
      <c r="J12" s="36"/>
      <c r="K12" s="36"/>
      <c r="L12" s="88"/>
      <c r="M12" s="87"/>
      <c r="N12" s="87"/>
      <c r="O12" s="87"/>
      <c r="P12" s="87"/>
      <c r="Q12" s="87"/>
      <c r="R12" s="87"/>
      <c r="S12" s="87"/>
      <c r="T12" s="87"/>
      <c r="U12" s="91"/>
      <c r="V12" s="91"/>
      <c r="W12" s="91"/>
      <c r="X12" s="91"/>
    </row>
    <row r="13" spans="1:189">
      <c r="A13" s="36"/>
      <c r="B13" s="37" t="s">
        <v>63</v>
      </c>
      <c r="C13" s="36"/>
      <c r="D13" s="38"/>
      <c r="E13" s="38"/>
      <c r="F13" s="38"/>
      <c r="G13" s="38"/>
      <c r="H13" s="38"/>
      <c r="I13" s="38"/>
      <c r="J13" s="38"/>
      <c r="K13" s="38"/>
      <c r="U13" s="34"/>
      <c r="V13" s="34"/>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row>
    <row r="14" spans="1:189">
      <c r="A14" s="36"/>
      <c r="B14" s="40"/>
      <c r="C14" s="36"/>
      <c r="D14" s="38"/>
      <c r="E14" s="38"/>
      <c r="F14" s="38"/>
      <c r="G14" s="38"/>
      <c r="H14" s="38"/>
      <c r="I14" s="38"/>
      <c r="J14" s="38"/>
      <c r="K14" s="38"/>
      <c r="U14" s="34"/>
      <c r="V14" s="34"/>
      <c r="X14" s="36"/>
      <c r="Y14" s="36"/>
      <c r="Z14" s="36"/>
      <c r="AA14" s="36"/>
      <c r="AB14" s="36"/>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36"/>
      <c r="BF14" s="36"/>
      <c r="BG14" s="36"/>
      <c r="BH14" s="36"/>
      <c r="BI14" s="36"/>
      <c r="BJ14" s="36"/>
      <c r="BK14" s="36"/>
      <c r="BL14" s="36"/>
      <c r="BM14" s="36"/>
      <c r="BN14" s="36"/>
      <c r="BO14" s="36"/>
      <c r="BP14" s="36"/>
      <c r="BQ14" s="36"/>
      <c r="BR14" s="36"/>
      <c r="BS14" s="36"/>
      <c r="BT14" s="36"/>
      <c r="BU14" s="36"/>
      <c r="BV14" s="36"/>
      <c r="BW14" s="36"/>
      <c r="BX14" s="36"/>
      <c r="BY14" s="36"/>
      <c r="BZ14" s="36"/>
    </row>
    <row r="15" spans="1:189">
      <c r="A15" s="35"/>
      <c r="H15" s="38"/>
      <c r="I15" s="38"/>
      <c r="J15" s="38"/>
      <c r="K15" s="38"/>
      <c r="U15" s="34"/>
      <c r="V15" s="34"/>
      <c r="X15" s="42"/>
      <c r="Y15" s="36"/>
      <c r="Z15" s="36"/>
      <c r="AA15" s="36"/>
      <c r="AB15" s="36"/>
      <c r="AC15" s="43"/>
      <c r="AD15" s="43"/>
      <c r="AE15" s="43"/>
      <c r="AF15" s="41"/>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36"/>
      <c r="BF15" s="44"/>
      <c r="BG15" s="44"/>
      <c r="BH15" s="44"/>
      <c r="BI15" s="44"/>
      <c r="BJ15" s="44"/>
      <c r="BK15" s="44"/>
      <c r="BL15" s="36"/>
      <c r="BM15" s="36"/>
      <c r="BN15" s="36"/>
      <c r="BO15" s="36"/>
      <c r="BP15" s="36"/>
      <c r="BQ15" s="36"/>
      <c r="BR15" s="36"/>
      <c r="BS15" s="36"/>
      <c r="BT15" s="36"/>
      <c r="BU15" s="36"/>
      <c r="BV15" s="36"/>
      <c r="BW15" s="36"/>
      <c r="BX15" s="36"/>
      <c r="BY15" s="36"/>
      <c r="BZ15" s="36"/>
    </row>
    <row r="16" spans="1:189">
      <c r="A16" s="36"/>
      <c r="J16" s="36"/>
      <c r="K16" s="36"/>
      <c r="U16" s="34"/>
      <c r="V16" s="34"/>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row>
    <row r="17" spans="1:78">
      <c r="A17" s="36"/>
      <c r="J17" s="36"/>
      <c r="K17" s="36"/>
      <c r="U17" s="34"/>
      <c r="V17" s="34"/>
      <c r="X17" s="36"/>
      <c r="Y17" s="45"/>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row>
    <row r="18" spans="1:78">
      <c r="A18" s="36"/>
      <c r="K18" s="39"/>
      <c r="U18" s="34"/>
      <c r="V18" s="34"/>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row>
    <row r="19" spans="1:78" ht="12.75" customHeight="1">
      <c r="A19" s="36"/>
      <c r="K19" s="40"/>
      <c r="U19" s="34"/>
      <c r="V19" s="34"/>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row>
    <row r="20" spans="1:78">
      <c r="A20" s="36"/>
      <c r="K20" s="40"/>
      <c r="U20" s="34"/>
      <c r="V20" s="34"/>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row>
    <row r="21" spans="1:78">
      <c r="A21" s="36"/>
      <c r="K21" s="39"/>
      <c r="U21" s="34"/>
      <c r="V21" s="34"/>
      <c r="X21" s="36"/>
      <c r="Y21" s="36"/>
      <c r="Z21" s="41"/>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row>
    <row r="22" spans="1:78">
      <c r="A22" s="36"/>
      <c r="K22" s="39"/>
      <c r="U22" s="34"/>
      <c r="V22" s="34"/>
      <c r="X22" s="36"/>
      <c r="Y22" s="36"/>
      <c r="Z22" s="31"/>
      <c r="AA22" s="31"/>
      <c r="AB22" s="36"/>
      <c r="AC22" s="31"/>
      <c r="AD22" s="31"/>
      <c r="AE22" s="31"/>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row>
    <row r="23" spans="1:78">
      <c r="A23" s="36"/>
      <c r="K23" s="39"/>
      <c r="U23" s="34"/>
      <c r="V23" s="34"/>
      <c r="X23" s="36"/>
      <c r="Y23" s="36"/>
      <c r="Z23" s="31"/>
      <c r="AA23" s="31"/>
      <c r="AB23" s="36"/>
      <c r="AC23" s="31"/>
      <c r="AD23" s="31"/>
      <c r="AE23" s="31"/>
      <c r="AF23" s="31"/>
      <c r="AG23" s="31"/>
      <c r="AH23" s="31"/>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row>
    <row r="24" spans="1:78">
      <c r="A24" s="39"/>
      <c r="B24" s="28" t="s">
        <v>27</v>
      </c>
      <c r="U24" s="34"/>
      <c r="V24" s="34"/>
      <c r="X24" s="36"/>
      <c r="Y24" s="36"/>
      <c r="Z24" s="31"/>
      <c r="AA24" s="31"/>
      <c r="AB24" s="36"/>
      <c r="AC24" s="31"/>
      <c r="AD24" s="31"/>
      <c r="AE24" s="31"/>
      <c r="AF24" s="31"/>
      <c r="AG24" s="31"/>
      <c r="AH24" s="31"/>
      <c r="AI24" s="31"/>
      <c r="AJ24" s="31"/>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row>
    <row r="25" spans="1:78">
      <c r="A25" s="39"/>
      <c r="U25" s="34"/>
      <c r="V25" s="34"/>
      <c r="X25" s="36"/>
      <c r="Y25" s="36"/>
      <c r="Z25" s="31"/>
      <c r="AA25" s="31"/>
      <c r="AB25" s="36"/>
      <c r="AC25" s="31"/>
      <c r="AD25" s="31"/>
      <c r="AE25" s="31"/>
      <c r="AF25" s="31"/>
      <c r="AG25" s="31"/>
      <c r="AH25" s="31"/>
      <c r="AI25" s="31"/>
      <c r="AJ25" s="31"/>
      <c r="AK25" s="31"/>
      <c r="AL25" s="31"/>
      <c r="AM25" s="31"/>
      <c r="AN25" s="31"/>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row>
    <row r="26" spans="1:78">
      <c r="A26" s="39"/>
      <c r="J26" s="36"/>
      <c r="K26" s="36"/>
      <c r="U26" s="34"/>
      <c r="V26" s="34"/>
      <c r="X26" s="36"/>
      <c r="Y26" s="39"/>
      <c r="Z26" s="46"/>
      <c r="AA26" s="42"/>
      <c r="AB26" s="42"/>
      <c r="AF26" s="31"/>
      <c r="AG26" s="31"/>
      <c r="AH26" s="31"/>
      <c r="AI26" s="40"/>
      <c r="AJ26" s="31"/>
      <c r="AK26" s="31"/>
      <c r="AL26" s="31"/>
      <c r="AM26" s="31"/>
      <c r="AN26" s="31"/>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row>
    <row r="27" spans="1:78">
      <c r="A27" s="39"/>
      <c r="J27" s="36"/>
      <c r="K27" s="36"/>
      <c r="U27" s="34"/>
      <c r="V27" s="34"/>
      <c r="X27" s="36"/>
      <c r="Y27" s="39"/>
      <c r="Z27" s="46"/>
      <c r="AA27" s="42"/>
      <c r="AB27" s="42"/>
      <c r="AF27" s="31"/>
      <c r="AG27" s="31"/>
      <c r="AH27" s="31"/>
      <c r="AI27" s="36"/>
      <c r="AJ27" s="31"/>
      <c r="AK27" s="31"/>
      <c r="AL27" s="31"/>
      <c r="AM27" s="31"/>
      <c r="AN27" s="31"/>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row>
    <row r="28" spans="1:78">
      <c r="A28" s="39"/>
      <c r="J28" s="47"/>
      <c r="K28" s="48"/>
      <c r="U28" s="34"/>
      <c r="V28" s="28"/>
      <c r="W28" s="40"/>
      <c r="X28" s="40"/>
      <c r="Y28" s="38"/>
      <c r="Z28" s="42"/>
      <c r="AA28" s="42"/>
      <c r="AB28" s="42"/>
      <c r="AC28" s="38"/>
      <c r="AF28" s="31"/>
      <c r="AG28" s="31"/>
      <c r="AH28" s="31"/>
      <c r="AI28" s="31"/>
      <c r="AJ28" s="31"/>
      <c r="AK28" s="31"/>
      <c r="AL28" s="31"/>
      <c r="AM28" s="31"/>
      <c r="AN28" s="31"/>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row>
    <row r="29" spans="1:78">
      <c r="A29" s="36"/>
      <c r="J29" s="36"/>
      <c r="K29" s="36"/>
      <c r="U29" s="34"/>
      <c r="V29" s="28"/>
      <c r="W29" s="36"/>
      <c r="X29" s="36"/>
      <c r="Y29" s="36"/>
      <c r="Z29" s="36"/>
      <c r="AA29" s="36"/>
      <c r="AB29" s="36"/>
      <c r="AC29" s="42"/>
      <c r="AE29" s="47"/>
      <c r="AF29" s="36"/>
      <c r="AG29" s="36"/>
      <c r="AH29" s="36"/>
      <c r="AI29" s="31"/>
      <c r="AJ29" s="31"/>
      <c r="AK29" s="31"/>
      <c r="AL29" s="31"/>
      <c r="AM29" s="31"/>
      <c r="AN29" s="31"/>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row>
    <row r="30" spans="1:78">
      <c r="A30" s="36"/>
      <c r="B30" s="49" t="s">
        <v>18</v>
      </c>
      <c r="K30" s="36"/>
      <c r="U30" s="34"/>
      <c r="V30" s="28"/>
      <c r="W30" s="47"/>
      <c r="X30" s="50"/>
      <c r="Y30" s="36"/>
      <c r="Z30" s="39"/>
      <c r="AA30" s="39"/>
      <c r="AB30" s="39"/>
      <c r="AC30" s="51"/>
      <c r="AE30" s="36"/>
      <c r="AF30" s="36"/>
      <c r="AG30" s="36"/>
      <c r="AH30" s="36"/>
      <c r="AI30" s="31"/>
      <c r="AJ30" s="31"/>
      <c r="AK30" s="31"/>
      <c r="AL30" s="31"/>
      <c r="AM30" s="31"/>
      <c r="AN30" s="31"/>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row>
    <row r="31" spans="1:78" ht="15">
      <c r="A31" s="36"/>
      <c r="B31" s="52" t="s">
        <v>55</v>
      </c>
      <c r="C31" s="53" t="s">
        <v>1</v>
      </c>
      <c r="D31" s="54">
        <v>81000</v>
      </c>
      <c r="E31" s="55" t="s">
        <v>7</v>
      </c>
      <c r="G31" s="56" t="s">
        <v>8</v>
      </c>
      <c r="H31" s="57"/>
      <c r="I31" s="58">
        <v>7.0000000000000007E-2</v>
      </c>
      <c r="J31" s="59"/>
      <c r="K31" s="36"/>
      <c r="U31" s="34"/>
      <c r="V31" s="28"/>
      <c r="W31" s="47"/>
      <c r="X31" s="50"/>
      <c r="Y31" s="36"/>
      <c r="Z31" s="39"/>
      <c r="AA31" s="39"/>
      <c r="AB31" s="39"/>
      <c r="AC31" s="51"/>
      <c r="AE31" s="36"/>
      <c r="AF31" s="36"/>
      <c r="AG31" s="36"/>
      <c r="AH31" s="36"/>
      <c r="AI31" s="31"/>
      <c r="AJ31" s="31"/>
      <c r="AK31" s="31"/>
      <c r="AL31" s="31"/>
      <c r="AM31" s="31"/>
      <c r="AN31" s="31"/>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row>
    <row r="32" spans="1:78" ht="15">
      <c r="A32" s="36"/>
      <c r="B32" s="60"/>
      <c r="C32" s="36" t="s">
        <v>4</v>
      </c>
      <c r="D32" s="61">
        <v>75000</v>
      </c>
      <c r="E32" s="62" t="s">
        <v>7</v>
      </c>
      <c r="G32" s="52" t="s">
        <v>56</v>
      </c>
      <c r="H32" s="53" t="s">
        <v>9</v>
      </c>
      <c r="I32" s="54">
        <v>10400000</v>
      </c>
      <c r="J32" s="55" t="s">
        <v>7</v>
      </c>
      <c r="K32" s="38"/>
      <c r="U32" s="34"/>
      <c r="V32" s="28"/>
      <c r="W32" s="47"/>
      <c r="X32" s="50"/>
      <c r="Y32" s="36"/>
      <c r="Z32" s="39"/>
      <c r="AA32" s="39"/>
      <c r="AB32" s="39"/>
      <c r="AC32" s="51"/>
      <c r="AE32" s="47"/>
      <c r="AF32" s="36"/>
      <c r="AG32" s="36"/>
      <c r="AH32" s="36"/>
      <c r="AI32" s="31"/>
      <c r="AJ32" s="31"/>
      <c r="AK32" s="31"/>
      <c r="AL32" s="31"/>
      <c r="AM32" s="31"/>
      <c r="AN32" s="31"/>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row>
    <row r="33" spans="1:78">
      <c r="A33" s="36"/>
      <c r="B33" s="63"/>
      <c r="C33" s="64" t="s">
        <v>2</v>
      </c>
      <c r="D33" s="65" t="s">
        <v>5</v>
      </c>
      <c r="E33" s="66" t="s">
        <v>5</v>
      </c>
      <c r="G33" s="63"/>
      <c r="H33" s="64" t="s">
        <v>10</v>
      </c>
      <c r="I33" s="65">
        <v>10400000</v>
      </c>
      <c r="J33" s="66" t="s">
        <v>7</v>
      </c>
      <c r="K33" s="36"/>
      <c r="U33" s="34"/>
      <c r="V33" s="28"/>
      <c r="W33" s="47"/>
      <c r="X33" s="50"/>
      <c r="Y33" s="36"/>
      <c r="Z33" s="39"/>
      <c r="AA33" s="39"/>
      <c r="AB33" s="39"/>
      <c r="AC33" s="51"/>
      <c r="AE33" s="47"/>
      <c r="AF33" s="41"/>
      <c r="AG33" s="36"/>
      <c r="AH33" s="36"/>
      <c r="AI33" s="31"/>
      <c r="AJ33" s="31"/>
      <c r="AK33" s="31"/>
      <c r="AL33" s="31"/>
      <c r="AM33" s="31"/>
      <c r="AN33" s="31"/>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row>
    <row r="34" spans="1:78" ht="15">
      <c r="A34" s="36"/>
      <c r="B34" s="52" t="s">
        <v>57</v>
      </c>
      <c r="C34" s="53" t="s">
        <v>1</v>
      </c>
      <c r="D34" s="54">
        <v>72000</v>
      </c>
      <c r="E34" s="55" t="s">
        <v>7</v>
      </c>
      <c r="G34" s="52" t="s">
        <v>58</v>
      </c>
      <c r="H34" s="53" t="s">
        <v>9</v>
      </c>
      <c r="I34" s="54">
        <v>10700000</v>
      </c>
      <c r="J34" s="55" t="s">
        <v>7</v>
      </c>
      <c r="K34" s="36"/>
      <c r="U34" s="34"/>
      <c r="V34" s="28"/>
      <c r="W34" s="47"/>
      <c r="X34" s="50"/>
      <c r="Y34" s="36"/>
      <c r="Z34" s="36"/>
      <c r="AA34" s="36"/>
      <c r="AB34" s="36"/>
      <c r="AC34" s="51"/>
      <c r="AE34" s="36"/>
      <c r="AF34" s="41"/>
      <c r="AG34" s="36"/>
      <c r="AH34" s="36"/>
      <c r="AI34" s="31"/>
      <c r="AJ34" s="31"/>
      <c r="AK34" s="31"/>
      <c r="AL34" s="31"/>
      <c r="AM34" s="31"/>
      <c r="AN34" s="31"/>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row>
    <row r="35" spans="1:78">
      <c r="A35" s="36"/>
      <c r="B35" s="60"/>
      <c r="C35" s="36" t="s">
        <v>4</v>
      </c>
      <c r="D35" s="61">
        <v>65000</v>
      </c>
      <c r="E35" s="62" t="s">
        <v>7</v>
      </c>
      <c r="G35" s="63"/>
      <c r="H35" s="64" t="s">
        <v>10</v>
      </c>
      <c r="I35" s="65">
        <v>10700000</v>
      </c>
      <c r="J35" s="66" t="s">
        <v>7</v>
      </c>
      <c r="K35" s="38"/>
      <c r="U35" s="34"/>
      <c r="V35" s="28"/>
      <c r="W35" s="47"/>
      <c r="X35" s="50"/>
      <c r="Y35" s="36"/>
      <c r="Z35" s="36"/>
      <c r="AA35" s="36"/>
      <c r="AB35" s="36"/>
      <c r="AC35" s="51"/>
      <c r="AE35" s="47"/>
      <c r="AF35" s="41"/>
      <c r="AG35" s="36"/>
      <c r="AH35" s="36"/>
      <c r="AI35" s="36"/>
      <c r="AJ35" s="36"/>
      <c r="AK35" s="36"/>
      <c r="AL35" s="36"/>
      <c r="AM35" s="36"/>
      <c r="AN35" s="36"/>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row>
    <row r="36" spans="1:78">
      <c r="A36" s="35"/>
      <c r="B36" s="63"/>
      <c r="C36" s="64" t="s">
        <v>2</v>
      </c>
      <c r="D36" s="67" t="s">
        <v>5</v>
      </c>
      <c r="E36" s="66" t="s">
        <v>5</v>
      </c>
      <c r="G36" s="56" t="s">
        <v>3</v>
      </c>
      <c r="H36" s="57"/>
      <c r="I36" s="58">
        <v>4000000</v>
      </c>
      <c r="J36" s="59" t="s">
        <v>7</v>
      </c>
      <c r="K36" s="42"/>
      <c r="U36" s="34"/>
      <c r="V36" s="28"/>
      <c r="W36" s="47"/>
      <c r="X36" s="50"/>
      <c r="Y36" s="36"/>
      <c r="Z36" s="36"/>
      <c r="AA36" s="36"/>
      <c r="AB36" s="36"/>
      <c r="AC36" s="51"/>
      <c r="AE36" s="36"/>
      <c r="AF36" s="41"/>
      <c r="AG36" s="36"/>
      <c r="AH36" s="36"/>
      <c r="AI36" s="36"/>
      <c r="AJ36" s="36"/>
      <c r="AK36" s="36"/>
      <c r="AL36" s="36"/>
      <c r="AM36" s="36"/>
      <c r="AN36" s="36"/>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row>
    <row r="37" spans="1:78">
      <c r="A37" s="42"/>
      <c r="B37" s="27"/>
      <c r="C37" s="27"/>
      <c r="D37" s="27"/>
      <c r="E37" s="27"/>
      <c r="F37" s="27"/>
      <c r="G37" s="27"/>
      <c r="H37" s="27"/>
      <c r="I37" s="27"/>
      <c r="J37" s="27"/>
      <c r="K37" s="51"/>
      <c r="U37" s="34"/>
      <c r="V37" s="28"/>
      <c r="W37" s="36"/>
      <c r="X37" s="36"/>
      <c r="Y37" s="36"/>
      <c r="Z37" s="36"/>
      <c r="AA37" s="36"/>
      <c r="AB37" s="36"/>
      <c r="AC37" s="36"/>
      <c r="AE37" s="31"/>
      <c r="AF37" s="31"/>
      <c r="AG37" s="31"/>
      <c r="AH37" s="31"/>
      <c r="AI37" s="36"/>
      <c r="AJ37" s="36"/>
      <c r="AK37" s="36"/>
      <c r="AL37" s="47"/>
      <c r="AM37" s="36"/>
      <c r="AN37" s="36"/>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row>
    <row r="38" spans="1:78" ht="15">
      <c r="B38" s="47" t="s">
        <v>59</v>
      </c>
      <c r="C38" s="68">
        <f>I31-MIN(D31:D32)/I35</f>
        <v>6.2990654205607483E-2</v>
      </c>
      <c r="D38" s="28" t="s">
        <v>29</v>
      </c>
      <c r="U38" s="34"/>
      <c r="V38" s="28"/>
      <c r="W38" s="47"/>
      <c r="X38" s="69"/>
      <c r="Y38" s="36"/>
      <c r="Z38" s="27"/>
      <c r="AA38" s="70"/>
      <c r="AC38" s="36"/>
      <c r="AE38" s="31"/>
      <c r="AF38" s="31"/>
      <c r="AG38" s="31"/>
      <c r="AH38" s="31"/>
      <c r="AI38" s="36"/>
      <c r="AJ38" s="36"/>
      <c r="AK38" s="36"/>
      <c r="AL38" s="36"/>
      <c r="AM38" s="36"/>
      <c r="AN38" s="36"/>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row>
    <row r="39" spans="1:78">
      <c r="B39" s="47" t="s">
        <v>11</v>
      </c>
      <c r="C39" s="71">
        <f>(LOG((C38)/0.002))/(LOG(D31/D34))</f>
        <v>29.289779887733189</v>
      </c>
      <c r="U39" s="34"/>
      <c r="V39" s="28"/>
      <c r="W39" s="36"/>
      <c r="X39" s="27"/>
      <c r="Y39" s="36"/>
      <c r="Z39" s="27"/>
      <c r="AA39" s="42"/>
      <c r="AC39" s="36"/>
      <c r="AE39" s="31"/>
      <c r="AF39" s="31"/>
      <c r="AG39" s="31"/>
      <c r="AH39" s="31"/>
      <c r="AI39" s="36"/>
      <c r="AJ39" s="36"/>
      <c r="AK39" s="36"/>
      <c r="AL39" s="36"/>
      <c r="AM39" s="36"/>
      <c r="AN39" s="36"/>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row>
    <row r="40" spans="1:78" ht="15.75" customHeight="1">
      <c r="U40" s="34"/>
      <c r="V40" s="28"/>
      <c r="W40" s="47"/>
      <c r="X40" s="72"/>
      <c r="Y40" s="36"/>
      <c r="Z40" s="36"/>
      <c r="AA40" s="39"/>
      <c r="AB40" s="39"/>
      <c r="AC40" s="36"/>
      <c r="AE40" s="31"/>
      <c r="AF40" s="31"/>
      <c r="AG40" s="31"/>
      <c r="AH40" s="31"/>
      <c r="AI40" s="36"/>
      <c r="AJ40" s="36"/>
      <c r="AK40" s="36"/>
      <c r="AL40" s="36"/>
      <c r="AM40" s="36"/>
      <c r="AN40" s="36"/>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row>
    <row r="41" spans="1:78" s="27" customFormat="1" ht="12.75" customHeight="1">
      <c r="A41" s="42"/>
      <c r="B41" s="114" t="s">
        <v>28</v>
      </c>
      <c r="C41" s="114"/>
      <c r="D41" s="114"/>
      <c r="E41" s="114"/>
      <c r="F41" s="114"/>
      <c r="G41" s="114"/>
      <c r="H41" s="114"/>
      <c r="I41" s="114"/>
      <c r="J41" s="114"/>
      <c r="K41" s="51"/>
      <c r="L41" s="25"/>
      <c r="M41" s="29"/>
      <c r="N41" s="29"/>
      <c r="O41" s="29"/>
      <c r="P41" s="29"/>
      <c r="Q41" s="29"/>
      <c r="R41" s="29"/>
      <c r="S41" s="29"/>
      <c r="T41" s="29"/>
      <c r="U41" s="34"/>
      <c r="Y41" s="39"/>
      <c r="Z41" s="39"/>
      <c r="AA41" s="42"/>
      <c r="AB41" s="40"/>
      <c r="AC41" s="40"/>
      <c r="AE41" s="34"/>
      <c r="AF41" s="34"/>
      <c r="AG41" s="34"/>
      <c r="AH41" s="34"/>
      <c r="AI41" s="36"/>
      <c r="AJ41" s="36"/>
      <c r="AK41" s="36"/>
      <c r="AL41" s="36"/>
      <c r="AM41" s="42"/>
      <c r="AN41" s="42"/>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row>
    <row r="42" spans="1:78" s="27" customFormat="1">
      <c r="A42" s="36"/>
      <c r="B42" s="114"/>
      <c r="C42" s="114"/>
      <c r="D42" s="114"/>
      <c r="E42" s="114"/>
      <c r="F42" s="114"/>
      <c r="G42" s="114"/>
      <c r="H42" s="114"/>
      <c r="I42" s="114"/>
      <c r="J42" s="114"/>
      <c r="K42" s="51"/>
      <c r="L42" s="25"/>
      <c r="M42" s="29"/>
      <c r="N42" s="29"/>
      <c r="O42" s="29"/>
      <c r="P42" s="29"/>
      <c r="Q42" s="29"/>
      <c r="R42" s="29"/>
      <c r="S42" s="29"/>
      <c r="T42" s="29"/>
      <c r="U42" s="34"/>
      <c r="Y42" s="39"/>
      <c r="Z42" s="39"/>
      <c r="AA42" s="42"/>
      <c r="AB42" s="73"/>
      <c r="AC42" s="40"/>
      <c r="AE42" s="34"/>
      <c r="AF42" s="34"/>
      <c r="AG42" s="34"/>
      <c r="AH42" s="34"/>
      <c r="AI42" s="38"/>
      <c r="AJ42" s="38"/>
      <c r="AK42" s="38"/>
      <c r="AL42" s="38"/>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row>
    <row r="43" spans="1:78" s="27" customFormat="1">
      <c r="A43" s="36"/>
      <c r="B43" s="74"/>
      <c r="C43" s="74"/>
      <c r="D43" s="74"/>
      <c r="E43" s="74"/>
      <c r="F43" s="74"/>
      <c r="G43" s="74"/>
      <c r="H43" s="74"/>
      <c r="I43" s="74"/>
      <c r="J43" s="74"/>
      <c r="K43" s="51"/>
      <c r="L43" s="25"/>
      <c r="M43" s="29"/>
      <c r="N43" s="29"/>
      <c r="O43" s="29"/>
      <c r="P43" s="29"/>
      <c r="Q43" s="29"/>
      <c r="R43" s="29"/>
      <c r="S43" s="29"/>
      <c r="T43" s="29"/>
      <c r="U43" s="34"/>
      <c r="V43" s="39"/>
      <c r="W43" s="39"/>
      <c r="X43" s="39"/>
      <c r="Y43" s="39"/>
      <c r="Z43" s="39"/>
      <c r="AA43" s="47"/>
      <c r="AB43" s="40"/>
      <c r="AE43" s="47"/>
      <c r="AF43" s="36"/>
      <c r="AG43" s="36"/>
      <c r="AH43" s="36"/>
      <c r="AI43" s="36"/>
      <c r="AJ43" s="36"/>
      <c r="AK43" s="36"/>
      <c r="AL43" s="36"/>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row>
    <row r="44" spans="1:78" s="27" customFormat="1">
      <c r="A44" s="36"/>
      <c r="B44" s="28"/>
      <c r="C44" s="28"/>
      <c r="D44" s="28"/>
      <c r="E44" s="28"/>
      <c r="F44" s="28"/>
      <c r="G44" s="28"/>
      <c r="H44" s="28"/>
      <c r="I44" s="28"/>
      <c r="J44" s="38"/>
      <c r="K44" s="51"/>
      <c r="L44" s="25"/>
      <c r="M44" s="29"/>
      <c r="N44" s="29"/>
      <c r="O44" s="29"/>
      <c r="P44" s="29"/>
      <c r="Q44" s="29"/>
      <c r="R44" s="29"/>
      <c r="S44" s="29"/>
      <c r="T44" s="29"/>
      <c r="U44" s="34"/>
      <c r="Y44" s="39"/>
      <c r="Z44" s="39"/>
      <c r="AA44" s="40"/>
      <c r="AB44" s="40"/>
      <c r="AE44" s="40"/>
      <c r="AF44" s="40"/>
      <c r="AG44" s="40"/>
      <c r="AH44" s="75"/>
      <c r="AI44" s="76"/>
      <c r="AJ44" s="76"/>
      <c r="AK44" s="76"/>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row>
    <row r="45" spans="1:78" s="27" customFormat="1">
      <c r="A45" s="36"/>
      <c r="B45" s="28"/>
      <c r="C45" s="28"/>
      <c r="D45" s="28"/>
      <c r="E45" s="28"/>
      <c r="F45" s="28"/>
      <c r="G45" s="28"/>
      <c r="H45" s="28"/>
      <c r="I45" s="28"/>
      <c r="J45" s="36"/>
      <c r="K45" s="51"/>
      <c r="L45" s="25"/>
      <c r="M45" s="29"/>
      <c r="N45" s="29"/>
      <c r="O45" s="29"/>
      <c r="P45" s="29"/>
      <c r="Q45" s="29"/>
      <c r="R45" s="29"/>
      <c r="S45" s="29"/>
      <c r="T45" s="29"/>
      <c r="U45" s="34"/>
      <c r="Y45" s="39"/>
      <c r="Z45" s="39"/>
      <c r="AA45" s="40"/>
      <c r="AB45" s="40"/>
      <c r="AC45" s="40"/>
      <c r="AD45" s="40"/>
      <c r="AE45" s="40"/>
      <c r="AF45" s="75"/>
      <c r="AG45" s="75"/>
      <c r="AH45" s="75"/>
      <c r="AI45" s="76"/>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row>
    <row r="46" spans="1:78" s="27" customFormat="1">
      <c r="A46" s="36"/>
      <c r="B46" s="39"/>
      <c r="C46" s="39"/>
      <c r="D46" s="39"/>
      <c r="E46" s="39"/>
      <c r="F46" s="36"/>
      <c r="G46" s="36"/>
      <c r="H46" s="36"/>
      <c r="I46" s="36"/>
      <c r="J46" s="36"/>
      <c r="K46" s="51"/>
      <c r="L46" s="25"/>
      <c r="M46" s="29"/>
      <c r="N46" s="29"/>
      <c r="O46" s="29"/>
      <c r="P46" s="29"/>
      <c r="Q46" s="29"/>
      <c r="R46" s="29"/>
      <c r="S46" s="29"/>
      <c r="T46" s="29"/>
      <c r="U46" s="34"/>
      <c r="Y46" s="39"/>
      <c r="Z46" s="39"/>
      <c r="AA46" s="76"/>
      <c r="AB46" s="76"/>
      <c r="AC46" s="76"/>
      <c r="AD46" s="76"/>
      <c r="AE46" s="76"/>
      <c r="AF46" s="76"/>
      <c r="AG46" s="76"/>
      <c r="AH46" s="76"/>
      <c r="AI46" s="76"/>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row>
    <row r="47" spans="1:78" s="27" customFormat="1" ht="15">
      <c r="A47" s="36"/>
      <c r="B47" s="47" t="s">
        <v>60</v>
      </c>
      <c r="C47" s="115" t="str">
        <f>[1]!xln(C50)</f>
        <v>6 / (0.07²) × (1 / 3 × (81000 / (1.04E+07))² + 0.063 × ((29.3 + 1) / (29.3 + 2)) × (81000⁽²⁹·³⁺¹⁾) / ((1.04E+07) × 81000²⁹·³) + (29.3 / (2 × 29.3 + 1)) × 0.063² × (81000 / 81000)⁽²ˣ²⁹·³⁾) - 2</v>
      </c>
      <c r="D47" s="115"/>
      <c r="E47" s="115"/>
      <c r="F47" s="115"/>
      <c r="G47" s="115"/>
      <c r="H47" s="115"/>
      <c r="I47" s="115"/>
      <c r="J47" s="115"/>
      <c r="K47" s="36"/>
      <c r="L47" s="25"/>
      <c r="M47" s="29"/>
      <c r="N47" s="29"/>
      <c r="O47" s="29"/>
      <c r="P47" s="29"/>
      <c r="Q47" s="29"/>
      <c r="R47" s="29"/>
      <c r="S47" s="29"/>
      <c r="T47" s="29"/>
      <c r="U47" s="34"/>
      <c r="V47" s="36"/>
      <c r="W47" s="36"/>
      <c r="X47" s="36"/>
      <c r="Y47" s="39"/>
      <c r="Z47" s="39"/>
      <c r="AA47" s="76"/>
      <c r="AB47" s="76"/>
      <c r="AC47" s="76"/>
      <c r="AD47" s="76"/>
      <c r="AE47" s="76"/>
      <c r="AF47" s="76"/>
      <c r="AG47" s="76"/>
      <c r="AH47" s="76"/>
      <c r="AI47" s="76"/>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row>
    <row r="48" spans="1:78" s="27" customFormat="1">
      <c r="C48" s="115"/>
      <c r="D48" s="115"/>
      <c r="E48" s="115"/>
      <c r="F48" s="115"/>
      <c r="G48" s="115"/>
      <c r="H48" s="115"/>
      <c r="I48" s="115"/>
      <c r="J48" s="115"/>
      <c r="L48" s="25"/>
      <c r="M48" s="29"/>
      <c r="N48" s="29"/>
      <c r="O48" s="29"/>
      <c r="P48" s="29"/>
      <c r="Q48" s="29"/>
      <c r="R48" s="29"/>
      <c r="S48" s="29"/>
      <c r="T48" s="29"/>
      <c r="U48" s="34"/>
      <c r="Y48" s="39"/>
      <c r="Z48" s="39"/>
      <c r="AA48" s="76"/>
      <c r="AB48" s="76"/>
      <c r="AC48" s="76"/>
      <c r="AD48" s="76"/>
      <c r="AE48" s="76"/>
      <c r="AF48" s="76"/>
      <c r="AG48" s="76"/>
      <c r="AH48" s="76"/>
      <c r="AI48" s="76"/>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row>
    <row r="49" spans="1:49" s="27" customFormat="1">
      <c r="C49" s="115"/>
      <c r="D49" s="115"/>
      <c r="E49" s="115"/>
      <c r="F49" s="115"/>
      <c r="G49" s="115"/>
      <c r="H49" s="115"/>
      <c r="I49" s="115"/>
      <c r="J49" s="115"/>
      <c r="L49" s="25"/>
      <c r="M49" s="29"/>
      <c r="N49" s="29"/>
      <c r="O49" s="29"/>
      <c r="P49" s="29"/>
      <c r="Q49" s="29"/>
      <c r="R49" s="29"/>
      <c r="S49" s="29"/>
      <c r="T49" s="29"/>
      <c r="U49" s="34"/>
      <c r="Y49" s="39"/>
      <c r="Z49" s="39"/>
      <c r="AA49" s="77"/>
      <c r="AB49" s="77"/>
      <c r="AC49" s="77"/>
      <c r="AD49" s="77"/>
      <c r="AE49" s="77"/>
      <c r="AF49" s="77"/>
      <c r="AG49" s="77"/>
      <c r="AH49" s="77"/>
      <c r="AI49" s="77"/>
    </row>
    <row r="50" spans="1:49" s="27" customFormat="1">
      <c r="A50" s="36"/>
      <c r="B50" s="78" t="s">
        <v>31</v>
      </c>
      <c r="C50" s="79">
        <f>6/(I31^2)*(1/3*(D31/I32)^2+C38*((C39+1)/(C39+2))*(D31^(C39+1))/(I32*D31^C39)+(C39/(2*C39+1))*C38^2*(D31/D31)^(2*C39))-2</f>
        <v>0.99480059439755264</v>
      </c>
      <c r="E50" s="28"/>
      <c r="F50" s="28"/>
      <c r="G50" s="28"/>
      <c r="H50" s="28"/>
      <c r="I50" s="42"/>
      <c r="J50" s="42"/>
      <c r="K50" s="36"/>
      <c r="L50" s="25"/>
      <c r="M50" s="29"/>
      <c r="N50" s="29"/>
      <c r="O50" s="29"/>
      <c r="P50" s="29"/>
      <c r="Q50" s="29"/>
      <c r="R50" s="29"/>
      <c r="S50" s="29"/>
      <c r="T50" s="29"/>
      <c r="U50" s="34"/>
      <c r="Y50" s="39"/>
      <c r="Z50" s="39"/>
      <c r="AA50" s="77"/>
      <c r="AB50" s="77"/>
      <c r="AC50" s="77"/>
      <c r="AD50" s="77"/>
      <c r="AE50" s="77"/>
      <c r="AF50" s="77"/>
      <c r="AG50" s="77"/>
      <c r="AH50" s="77"/>
      <c r="AI50" s="77"/>
    </row>
    <row r="51" spans="1:49" s="27" customFormat="1" ht="15">
      <c r="A51" s="36"/>
      <c r="B51" s="47" t="s">
        <v>61</v>
      </c>
      <c r="C51" s="80">
        <f>C50*D31</f>
        <v>80578.848146201766</v>
      </c>
      <c r="D51" s="28" t="s">
        <v>7</v>
      </c>
      <c r="L51" s="25"/>
      <c r="M51" s="29"/>
      <c r="N51" s="29"/>
      <c r="O51" s="29"/>
      <c r="P51" s="29"/>
      <c r="Q51" s="29"/>
      <c r="R51" s="29"/>
      <c r="S51" s="29"/>
      <c r="T51" s="29"/>
      <c r="U51" s="34"/>
      <c r="V51" s="34"/>
      <c r="W51" s="34"/>
      <c r="X51" s="34"/>
      <c r="Z51" s="77"/>
      <c r="AA51" s="77"/>
      <c r="AB51" s="77"/>
      <c r="AC51" s="77"/>
      <c r="AD51" s="77"/>
      <c r="AE51" s="77"/>
      <c r="AF51" s="77"/>
      <c r="AG51" s="77"/>
      <c r="AH51" s="77"/>
      <c r="AI51" s="77"/>
    </row>
    <row r="52" spans="1:49" s="27" customFormat="1">
      <c r="B52" s="36" t="s">
        <v>13</v>
      </c>
      <c r="C52" s="40"/>
      <c r="D52" s="40"/>
      <c r="L52" s="25"/>
      <c r="M52" s="29"/>
      <c r="N52" s="29"/>
      <c r="O52" s="29"/>
      <c r="P52" s="29"/>
      <c r="Q52" s="29"/>
      <c r="R52" s="29"/>
      <c r="S52" s="29"/>
      <c r="T52" s="29"/>
      <c r="U52" s="34"/>
      <c r="V52" s="34"/>
      <c r="W52" s="34"/>
      <c r="X52" s="34"/>
      <c r="Z52" s="77"/>
      <c r="AA52" s="77"/>
      <c r="AB52" s="77"/>
      <c r="AC52" s="77"/>
      <c r="AD52" s="77"/>
      <c r="AE52" s="77"/>
      <c r="AF52" s="77"/>
      <c r="AG52" s="77"/>
      <c r="AH52" s="77"/>
      <c r="AI52" s="77"/>
    </row>
    <row r="53" spans="1:49" s="27" customFormat="1">
      <c r="B53" s="40" t="s">
        <v>30</v>
      </c>
      <c r="C53" s="40"/>
      <c r="D53" s="40"/>
      <c r="L53" s="30"/>
      <c r="M53" s="29"/>
      <c r="N53" s="29"/>
      <c r="O53" s="29"/>
      <c r="P53" s="29"/>
      <c r="Q53" s="29"/>
      <c r="R53" s="29"/>
      <c r="S53" s="29"/>
      <c r="T53" s="29"/>
      <c r="U53" s="34"/>
      <c r="V53" s="34"/>
      <c r="W53" s="34"/>
      <c r="X53" s="34"/>
      <c r="Z53" s="77"/>
      <c r="AA53" s="77"/>
      <c r="AB53" s="77"/>
      <c r="AC53" s="77"/>
      <c r="AD53" s="77"/>
      <c r="AE53" s="77"/>
      <c r="AF53" s="77"/>
      <c r="AG53" s="77"/>
      <c r="AH53" s="77"/>
      <c r="AI53" s="77"/>
    </row>
    <row r="54" spans="1:49" s="27" customFormat="1">
      <c r="A54" s="36"/>
      <c r="I54" s="51"/>
      <c r="J54" s="51"/>
      <c r="K54" s="36"/>
      <c r="L54" s="30"/>
      <c r="M54" s="29"/>
      <c r="N54" s="29"/>
      <c r="O54" s="29"/>
      <c r="P54" s="29"/>
      <c r="Q54" s="29"/>
      <c r="R54" s="29"/>
      <c r="S54" s="29"/>
      <c r="T54" s="29"/>
      <c r="U54" s="34"/>
      <c r="V54" s="34"/>
      <c r="W54" s="34"/>
      <c r="X54" s="34"/>
      <c r="Z54" s="77"/>
      <c r="AA54" s="77"/>
      <c r="AB54" s="77"/>
      <c r="AC54" s="77"/>
      <c r="AD54" s="77"/>
      <c r="AE54" s="77"/>
      <c r="AF54" s="77"/>
      <c r="AG54" s="77"/>
      <c r="AH54" s="77"/>
      <c r="AI54" s="77"/>
    </row>
    <row r="55" spans="1:49" s="27" customFormat="1">
      <c r="A55" s="36"/>
      <c r="B55" s="36" t="s">
        <v>14</v>
      </c>
      <c r="C55" s="36"/>
      <c r="D55" s="36"/>
      <c r="F55" s="36" t="s">
        <v>15</v>
      </c>
      <c r="G55" s="36"/>
      <c r="H55" s="36"/>
      <c r="I55" s="36"/>
      <c r="J55" s="36"/>
      <c r="K55" s="36"/>
      <c r="L55" s="30"/>
      <c r="M55" s="29"/>
      <c r="N55" s="29"/>
      <c r="O55" s="29"/>
      <c r="P55" s="29"/>
      <c r="Q55" s="29"/>
      <c r="R55" s="29"/>
      <c r="S55" s="29"/>
      <c r="T55" s="29"/>
      <c r="U55" s="34"/>
      <c r="V55" s="34"/>
      <c r="W55" s="34"/>
      <c r="X55" s="34"/>
      <c r="Z55" s="77"/>
      <c r="AA55" s="77"/>
      <c r="AB55" s="77"/>
      <c r="AC55" s="77"/>
      <c r="AD55" s="77"/>
      <c r="AE55" s="77"/>
      <c r="AF55" s="77"/>
      <c r="AG55" s="77"/>
      <c r="AH55" s="77"/>
      <c r="AI55" s="77"/>
    </row>
    <row r="56" spans="1:49" s="27" customFormat="1">
      <c r="A56" s="36"/>
      <c r="B56" s="47" t="s">
        <v>12</v>
      </c>
      <c r="C56" s="92">
        <v>1.5</v>
      </c>
      <c r="D56" s="40"/>
      <c r="E56" s="51"/>
      <c r="F56" s="47" t="s">
        <v>12</v>
      </c>
      <c r="G56" s="92">
        <v>1.7</v>
      </c>
      <c r="H56" s="36"/>
      <c r="I56" s="36"/>
      <c r="J56" s="36"/>
      <c r="K56" s="36"/>
      <c r="L56" s="30"/>
      <c r="M56" s="29"/>
      <c r="N56" s="29"/>
      <c r="O56" s="29"/>
      <c r="P56" s="29"/>
      <c r="Q56" s="29"/>
      <c r="R56" s="29"/>
      <c r="S56" s="29"/>
      <c r="T56" s="29"/>
      <c r="U56" s="34"/>
      <c r="V56" s="34"/>
      <c r="W56" s="34"/>
      <c r="X56" s="34"/>
      <c r="Z56" s="77"/>
      <c r="AA56" s="77"/>
      <c r="AB56" s="77"/>
      <c r="AC56" s="77"/>
      <c r="AD56" s="77"/>
      <c r="AE56" s="77"/>
      <c r="AF56" s="77"/>
      <c r="AG56" s="77"/>
      <c r="AH56" s="77"/>
      <c r="AI56" s="77"/>
    </row>
    <row r="57" spans="1:49" s="27" customFormat="1">
      <c r="A57" s="36"/>
      <c r="B57" s="47" t="s">
        <v>31</v>
      </c>
      <c r="C57" s="40" t="str">
        <f>[1]!xln(C58)</f>
        <v>81000 + (1.5 - 1) × 80579</v>
      </c>
      <c r="D57" s="40"/>
      <c r="E57" s="51"/>
      <c r="F57" s="47" t="s">
        <v>31</v>
      </c>
      <c r="G57" s="40" t="str">
        <f>[1]!xln(G58)</f>
        <v>81000 + (1.7 - 1) × 80579</v>
      </c>
      <c r="H57" s="36"/>
      <c r="I57" s="36"/>
      <c r="J57" s="36"/>
      <c r="K57" s="36"/>
      <c r="L57" s="30"/>
      <c r="M57" s="29"/>
      <c r="N57" s="29"/>
      <c r="O57" s="29"/>
      <c r="P57" s="29"/>
      <c r="Q57" s="29"/>
      <c r="R57" s="29"/>
      <c r="S57" s="29"/>
      <c r="T57" s="29"/>
      <c r="U57" s="34"/>
      <c r="V57" s="34"/>
      <c r="W57" s="34"/>
      <c r="X57" s="34"/>
      <c r="Z57" s="77"/>
      <c r="AA57" s="77"/>
      <c r="AB57" s="77"/>
      <c r="AC57" s="77"/>
      <c r="AD57" s="77"/>
      <c r="AE57" s="77"/>
      <c r="AF57" s="77"/>
      <c r="AG57" s="77"/>
      <c r="AH57" s="77"/>
      <c r="AI57" s="77"/>
    </row>
    <row r="58" spans="1:49" s="27" customFormat="1" ht="15">
      <c r="A58" s="36"/>
      <c r="B58" s="47" t="s">
        <v>62</v>
      </c>
      <c r="C58" s="81">
        <f>D31+(C56-1)*C51</f>
        <v>121289.42407310088</v>
      </c>
      <c r="D58" s="36" t="s">
        <v>7</v>
      </c>
      <c r="E58" s="51"/>
      <c r="F58" s="47" t="s">
        <v>62</v>
      </c>
      <c r="G58" s="81">
        <f>D31+(G56-1)*C51</f>
        <v>137405.19370234123</v>
      </c>
      <c r="H58" s="36" t="s">
        <v>7</v>
      </c>
      <c r="I58" s="36"/>
      <c r="J58" s="36"/>
      <c r="K58" s="36"/>
      <c r="L58" s="30"/>
      <c r="M58" s="29"/>
      <c r="N58" s="29"/>
      <c r="O58" s="29"/>
      <c r="P58" s="29"/>
      <c r="Q58" s="29"/>
      <c r="R58" s="29"/>
      <c r="S58" s="29"/>
      <c r="T58" s="29"/>
      <c r="U58" s="34"/>
      <c r="V58" s="34"/>
      <c r="W58" s="34"/>
      <c r="X58" s="34"/>
      <c r="Z58" s="77"/>
      <c r="AA58" s="77"/>
      <c r="AB58" s="77"/>
      <c r="AC58" s="77"/>
      <c r="AD58" s="77"/>
      <c r="AE58" s="77"/>
      <c r="AF58" s="77"/>
      <c r="AG58" s="77"/>
      <c r="AH58" s="77"/>
      <c r="AI58" s="77"/>
    </row>
    <row r="59" spans="1:49" s="27" customFormat="1">
      <c r="A59" s="36"/>
      <c r="C59" s="81"/>
      <c r="D59" s="36"/>
      <c r="E59" s="36"/>
      <c r="F59" s="36"/>
      <c r="G59" s="81"/>
      <c r="H59" s="36"/>
      <c r="I59" s="36"/>
      <c r="J59" s="36"/>
      <c r="K59" s="36"/>
      <c r="L59" s="30"/>
      <c r="M59" s="29"/>
      <c r="N59" s="29"/>
      <c r="O59" s="29"/>
      <c r="P59" s="29"/>
      <c r="Q59" s="29"/>
      <c r="R59" s="29"/>
      <c r="S59" s="29"/>
      <c r="T59" s="29"/>
      <c r="U59" s="34"/>
      <c r="V59" s="34"/>
      <c r="W59" s="34"/>
      <c r="X59" s="34"/>
      <c r="Z59" s="77"/>
      <c r="AA59" s="77"/>
      <c r="AB59" s="77"/>
      <c r="AC59" s="77"/>
      <c r="AD59" s="77"/>
      <c r="AE59" s="77"/>
      <c r="AF59" s="77"/>
      <c r="AG59" s="77"/>
      <c r="AH59" s="77"/>
      <c r="AI59" s="77"/>
    </row>
    <row r="60" spans="1:49" s="27" customFormat="1">
      <c r="A60" s="36"/>
      <c r="B60" s="93"/>
      <c r="C60" s="81"/>
      <c r="D60" s="37"/>
      <c r="E60" s="37"/>
      <c r="F60" s="94" t="s">
        <v>78</v>
      </c>
      <c r="G60" s="81"/>
      <c r="H60" s="37"/>
      <c r="I60" s="37"/>
      <c r="J60" s="37"/>
      <c r="K60" s="36"/>
      <c r="L60" s="30"/>
      <c r="M60" s="29"/>
      <c r="N60" s="29"/>
      <c r="O60" s="29"/>
      <c r="P60" s="29"/>
      <c r="Q60" s="29"/>
      <c r="R60" s="29"/>
      <c r="S60" s="29"/>
      <c r="T60" s="29"/>
      <c r="U60" s="34"/>
      <c r="V60" s="34"/>
      <c r="W60" s="34"/>
      <c r="X60" s="34"/>
      <c r="Z60" s="77"/>
      <c r="AA60" s="77"/>
      <c r="AB60" s="77"/>
      <c r="AC60" s="77"/>
      <c r="AD60" s="77"/>
      <c r="AE60" s="77"/>
      <c r="AF60" s="77"/>
      <c r="AG60" s="77"/>
      <c r="AH60" s="77"/>
      <c r="AI60" s="77"/>
    </row>
    <row r="61" spans="1:49" s="27" customFormat="1">
      <c r="A61" s="36"/>
      <c r="B61" s="37"/>
      <c r="C61" s="37"/>
      <c r="D61" s="37"/>
      <c r="E61" s="37"/>
      <c r="F61" s="104" t="s">
        <v>79</v>
      </c>
      <c r="G61" s="37"/>
      <c r="H61" s="37"/>
      <c r="I61" s="37"/>
      <c r="J61" s="37"/>
      <c r="K61" s="36"/>
      <c r="L61" s="30"/>
      <c r="M61" s="29"/>
      <c r="N61" s="29"/>
      <c r="O61" s="29"/>
      <c r="P61" s="29"/>
      <c r="Q61" s="29"/>
      <c r="R61" s="29"/>
      <c r="S61" s="29"/>
      <c r="T61" s="29"/>
      <c r="U61" s="34"/>
      <c r="V61" s="34"/>
      <c r="W61" s="34"/>
      <c r="X61" s="34"/>
      <c r="Z61" s="77"/>
      <c r="AA61" s="77"/>
      <c r="AB61" s="77"/>
      <c r="AC61" s="77"/>
      <c r="AD61" s="77"/>
      <c r="AE61" s="77"/>
      <c r="AF61" s="77"/>
      <c r="AG61" s="77"/>
      <c r="AH61" s="77"/>
      <c r="AI61" s="77"/>
    </row>
    <row r="62" spans="1:49" s="31" customFormat="1">
      <c r="L62" s="25"/>
      <c r="M62" s="29"/>
      <c r="N62" s="29"/>
      <c r="O62" s="29"/>
      <c r="P62" s="29"/>
      <c r="Q62" s="29"/>
      <c r="R62" s="29"/>
      <c r="S62" s="29"/>
      <c r="T62" s="29"/>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row>
    <row r="63" spans="1:49" s="31" customFormat="1">
      <c r="L63" s="25"/>
      <c r="M63" s="29"/>
      <c r="N63" s="29"/>
      <c r="O63" s="29"/>
      <c r="P63" s="29"/>
      <c r="Q63" s="29"/>
      <c r="R63" s="29"/>
      <c r="S63" s="29"/>
      <c r="T63" s="29"/>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row>
    <row r="64" spans="1:49" s="31" customFormat="1">
      <c r="L64" s="25"/>
      <c r="M64" s="29"/>
      <c r="N64" s="29"/>
      <c r="O64" s="29"/>
      <c r="P64" s="29"/>
      <c r="Q64" s="29"/>
      <c r="R64" s="29"/>
      <c r="S64" s="29"/>
      <c r="T64" s="29"/>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row>
    <row r="65" spans="12:20" s="31" customFormat="1">
      <c r="L65" s="25"/>
      <c r="M65" s="29"/>
      <c r="N65" s="29"/>
      <c r="O65" s="29"/>
      <c r="P65" s="29"/>
      <c r="Q65" s="29"/>
      <c r="R65" s="29"/>
      <c r="S65" s="29"/>
      <c r="T65" s="29"/>
    </row>
    <row r="66" spans="12:20" s="31" customFormat="1">
      <c r="L66" s="25"/>
      <c r="M66" s="29"/>
      <c r="N66" s="29"/>
      <c r="O66" s="29"/>
      <c r="P66" s="29"/>
      <c r="Q66" s="29"/>
      <c r="R66" s="29"/>
      <c r="S66" s="29"/>
      <c r="T66" s="29"/>
    </row>
    <row r="67" spans="12:20" s="31" customFormat="1">
      <c r="L67" s="25"/>
      <c r="M67" s="29"/>
      <c r="N67" s="29"/>
      <c r="O67" s="29"/>
      <c r="P67" s="29"/>
      <c r="Q67" s="29"/>
      <c r="R67" s="29"/>
      <c r="S67" s="29"/>
      <c r="T67" s="29"/>
    </row>
    <row r="68" spans="12:20" s="31" customFormat="1">
      <c r="L68" s="25"/>
      <c r="M68" s="29"/>
      <c r="N68" s="29"/>
      <c r="O68" s="29"/>
      <c r="P68" s="29"/>
      <c r="Q68" s="29"/>
      <c r="R68" s="29"/>
      <c r="S68" s="29"/>
      <c r="T68" s="29"/>
    </row>
  </sheetData>
  <mergeCells count="2">
    <mergeCell ref="B41:J42"/>
    <mergeCell ref="C47:J49"/>
  </mergeCells>
  <hyperlinks>
    <hyperlink ref="F61" r:id="rId1"/>
  </hyperlinks>
  <pageMargins left="0.47244094488188981" right="0.23622047244094491" top="0.31496062992125984" bottom="0.98425196850393704" header="0.43307086614173229" footer="0.59055118110236227"/>
  <pageSetup scale="9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2016-03-02T15:59:54Z</dcterms:modified>
  <cp:category>Engineering Spreadsheets</cp:category>
</cp:coreProperties>
</file>